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13_ncr:1_{CF7C741F-4A64-41E6-B686-6C1C080F47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мужчины" sheetId="2" r:id="rId1"/>
    <sheet name="юниоры 21-23 года" sheetId="3" r:id="rId2"/>
    <sheet name="юниоры 19-20 лет" sheetId="4" r:id="rId3"/>
    <sheet name="ст. юноши 17-18 лет" sheetId="5" r:id="rId4"/>
    <sheet name="ср.юноши 15-16 лет" sheetId="6" r:id="rId5"/>
    <sheet name="мл.юноши до 14 лет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6" l="1"/>
  <c r="E19" i="6" s="1"/>
  <c r="G19" i="6"/>
  <c r="F21" i="6"/>
  <c r="G21" i="6"/>
  <c r="F23" i="6"/>
  <c r="E23" i="6" s="1"/>
  <c r="G23" i="6"/>
  <c r="F25" i="6"/>
  <c r="G25" i="6"/>
  <c r="F27" i="6"/>
  <c r="G27" i="6"/>
  <c r="F29" i="6"/>
  <c r="G29" i="6"/>
  <c r="F31" i="6"/>
  <c r="G31" i="6"/>
  <c r="F33" i="6"/>
  <c r="G33" i="6"/>
  <c r="F35" i="6"/>
  <c r="G35" i="6"/>
  <c r="F37" i="6"/>
  <c r="E37" i="6" s="1"/>
  <c r="G37" i="6"/>
  <c r="F39" i="6"/>
  <c r="G39" i="6"/>
  <c r="F41" i="6"/>
  <c r="E41" i="6" s="1"/>
  <c r="G41" i="6"/>
  <c r="F43" i="6"/>
  <c r="G43" i="6"/>
  <c r="F45" i="6"/>
  <c r="G45" i="6"/>
  <c r="F47" i="6"/>
  <c r="G47" i="6"/>
  <c r="F49" i="6"/>
  <c r="G49" i="6"/>
  <c r="F51" i="6"/>
  <c r="G51" i="6"/>
  <c r="F53" i="6"/>
  <c r="G53" i="6"/>
  <c r="F55" i="6"/>
  <c r="G55" i="6"/>
  <c r="G17" i="6"/>
  <c r="AC19" i="6"/>
  <c r="AD17" i="6"/>
  <c r="AC17" i="6"/>
  <c r="F20" i="5"/>
  <c r="E20" i="5" s="1"/>
  <c r="G20" i="5"/>
  <c r="F22" i="5"/>
  <c r="G22" i="5"/>
  <c r="F24" i="5"/>
  <c r="G24" i="5"/>
  <c r="F26" i="5"/>
  <c r="G26" i="5"/>
  <c r="F28" i="5"/>
  <c r="G28" i="5"/>
  <c r="F30" i="5"/>
  <c r="G30" i="5"/>
  <c r="F32" i="5"/>
  <c r="E32" i="5" s="1"/>
  <c r="G32" i="5"/>
  <c r="F34" i="5"/>
  <c r="G34" i="5"/>
  <c r="E36" i="5"/>
  <c r="F36" i="5"/>
  <c r="G36" i="5"/>
  <c r="F38" i="5"/>
  <c r="G38" i="5"/>
  <c r="F40" i="5"/>
  <c r="G40" i="5"/>
  <c r="F42" i="5"/>
  <c r="G42" i="5"/>
  <c r="F44" i="5"/>
  <c r="G44" i="5"/>
  <c r="F46" i="5"/>
  <c r="E46" i="5" s="1"/>
  <c r="G46" i="5"/>
  <c r="F48" i="5"/>
  <c r="G48" i="5"/>
  <c r="F50" i="5"/>
  <c r="G50" i="5"/>
  <c r="G18" i="5"/>
  <c r="F18" i="5"/>
  <c r="AO20" i="5"/>
  <c r="AO24" i="5"/>
  <c r="AO18" i="5"/>
  <c r="F20" i="3"/>
  <c r="G20" i="3"/>
  <c r="F22" i="3"/>
  <c r="E22" i="3" s="1"/>
  <c r="G22" i="3"/>
  <c r="F24" i="3"/>
  <c r="G24" i="3"/>
  <c r="F26" i="3"/>
  <c r="E26" i="3" s="1"/>
  <c r="G26" i="3"/>
  <c r="F28" i="3"/>
  <c r="G28" i="3"/>
  <c r="G18" i="3"/>
  <c r="F18" i="3"/>
  <c r="F24" i="4"/>
  <c r="G24" i="4"/>
  <c r="AR20" i="4"/>
  <c r="AR22" i="4"/>
  <c r="AR24" i="4"/>
  <c r="AR18" i="4"/>
  <c r="AQ18" i="4"/>
  <c r="AF20" i="3"/>
  <c r="AF18" i="3"/>
  <c r="AN17" i="2"/>
  <c r="AO17" i="2"/>
  <c r="E50" i="5" l="1"/>
  <c r="E51" i="6"/>
  <c r="E44" i="5"/>
  <c r="E49" i="6"/>
  <c r="E25" i="6"/>
  <c r="E28" i="3"/>
  <c r="E20" i="3"/>
  <c r="E28" i="5"/>
  <c r="E33" i="6"/>
  <c r="E55" i="6"/>
  <c r="E24" i="3"/>
  <c r="E42" i="5"/>
  <c r="E38" i="5"/>
  <c r="E24" i="5"/>
  <c r="E48" i="5"/>
  <c r="E34" i="5"/>
  <c r="E30" i="5"/>
  <c r="E40" i="5"/>
  <c r="E26" i="5"/>
  <c r="E22" i="5"/>
  <c r="E47" i="6"/>
  <c r="E43" i="6"/>
  <c r="E29" i="6"/>
  <c r="E53" i="6"/>
  <c r="E39" i="6"/>
  <c r="E35" i="6"/>
  <c r="E21" i="6"/>
  <c r="E45" i="6"/>
  <c r="E31" i="6"/>
  <c r="E27" i="6"/>
  <c r="E24" i="4"/>
  <c r="F19" i="2" l="1"/>
  <c r="G19" i="2"/>
  <c r="F17" i="2"/>
  <c r="G17" i="2"/>
  <c r="F23" i="2"/>
  <c r="G23" i="2"/>
  <c r="F21" i="2"/>
  <c r="G21" i="2"/>
  <c r="F28" i="4"/>
  <c r="G28" i="4"/>
  <c r="F18" i="4"/>
  <c r="G18" i="4"/>
  <c r="F32" i="4"/>
  <c r="G32" i="4"/>
  <c r="F26" i="4"/>
  <c r="G26" i="4"/>
  <c r="F20" i="4"/>
  <c r="G20" i="4"/>
  <c r="F22" i="4"/>
  <c r="G22" i="4"/>
  <c r="F34" i="4"/>
  <c r="G34" i="4"/>
  <c r="F30" i="4"/>
  <c r="G30" i="4"/>
  <c r="F52" i="5"/>
  <c r="G52" i="5"/>
  <c r="F54" i="5"/>
  <c r="G54" i="5"/>
  <c r="F56" i="5"/>
  <c r="G56" i="5"/>
  <c r="F59" i="6"/>
  <c r="G59" i="6"/>
  <c r="F61" i="6"/>
  <c r="G61" i="6"/>
  <c r="F63" i="6"/>
  <c r="G63" i="6"/>
  <c r="F65" i="6"/>
  <c r="E65" i="6" s="1"/>
  <c r="G65" i="6"/>
  <c r="F67" i="6"/>
  <c r="G67" i="6"/>
  <c r="F17" i="6"/>
  <c r="F69" i="6"/>
  <c r="E69" i="6" s="1"/>
  <c r="G69" i="6"/>
  <c r="F71" i="6"/>
  <c r="G71" i="6"/>
  <c r="F73" i="6"/>
  <c r="E73" i="6" s="1"/>
  <c r="G73" i="6"/>
  <c r="F75" i="6"/>
  <c r="G75" i="6"/>
  <c r="F77" i="6"/>
  <c r="G77" i="6"/>
  <c r="F79" i="6"/>
  <c r="G79" i="6"/>
  <c r="F81" i="6"/>
  <c r="G81" i="6"/>
  <c r="F83" i="6"/>
  <c r="G83" i="6"/>
  <c r="F85" i="6"/>
  <c r="G85" i="6"/>
  <c r="F87" i="6"/>
  <c r="E87" i="6" s="1"/>
  <c r="G87" i="6"/>
  <c r="F89" i="6"/>
  <c r="G89" i="6"/>
  <c r="F91" i="6"/>
  <c r="E91" i="6" s="1"/>
  <c r="G91" i="6"/>
  <c r="F57" i="6"/>
  <c r="G57" i="6"/>
  <c r="F127" i="7"/>
  <c r="G127" i="7"/>
  <c r="F49" i="7"/>
  <c r="G49" i="7"/>
  <c r="F51" i="7"/>
  <c r="G51" i="7"/>
  <c r="F53" i="7"/>
  <c r="G53" i="7"/>
  <c r="F55" i="7"/>
  <c r="G55" i="7"/>
  <c r="F15" i="7"/>
  <c r="G15" i="7"/>
  <c r="F57" i="7"/>
  <c r="G57" i="7"/>
  <c r="F29" i="7"/>
  <c r="G29" i="7"/>
  <c r="F59" i="7"/>
  <c r="G59" i="7"/>
  <c r="F61" i="7"/>
  <c r="G61" i="7"/>
  <c r="F33" i="7"/>
  <c r="G33" i="7"/>
  <c r="F35" i="7"/>
  <c r="G35" i="7"/>
  <c r="F63" i="7"/>
  <c r="G63" i="7"/>
  <c r="F65" i="7"/>
  <c r="G65" i="7"/>
  <c r="F67" i="7"/>
  <c r="G67" i="7"/>
  <c r="F17" i="7"/>
  <c r="G17" i="7"/>
  <c r="F23" i="7"/>
  <c r="G23" i="7"/>
  <c r="F69" i="7"/>
  <c r="G69" i="7"/>
  <c r="F37" i="7"/>
  <c r="G37" i="7"/>
  <c r="F71" i="7"/>
  <c r="G71" i="7"/>
  <c r="F73" i="7"/>
  <c r="G73" i="7"/>
  <c r="F75" i="7"/>
  <c r="G75" i="7"/>
  <c r="F77" i="7"/>
  <c r="G77" i="7"/>
  <c r="F79" i="7"/>
  <c r="G79" i="7"/>
  <c r="F81" i="7"/>
  <c r="G81" i="7"/>
  <c r="F83" i="7"/>
  <c r="G83" i="7"/>
  <c r="F85" i="7"/>
  <c r="G85" i="7"/>
  <c r="F87" i="7"/>
  <c r="G87" i="7"/>
  <c r="F89" i="7"/>
  <c r="G89" i="7"/>
  <c r="F91" i="7"/>
  <c r="G91" i="7"/>
  <c r="F93" i="7"/>
  <c r="G93" i="7"/>
  <c r="F95" i="7"/>
  <c r="G95" i="7"/>
  <c r="F97" i="7"/>
  <c r="G97" i="7"/>
  <c r="F45" i="7"/>
  <c r="G45" i="7"/>
  <c r="F99" i="7"/>
  <c r="G99" i="7"/>
  <c r="F101" i="7"/>
  <c r="G101" i="7"/>
  <c r="F41" i="7"/>
  <c r="G41" i="7"/>
  <c r="F103" i="7"/>
  <c r="G103" i="7"/>
  <c r="F19" i="7"/>
  <c r="G19" i="7"/>
  <c r="F21" i="7"/>
  <c r="G21" i="7"/>
  <c r="F105" i="7"/>
  <c r="G105" i="7"/>
  <c r="F107" i="7"/>
  <c r="G107" i="7"/>
  <c r="F109" i="7"/>
  <c r="G109" i="7"/>
  <c r="F111" i="7"/>
  <c r="G111" i="7"/>
  <c r="F13" i="7"/>
  <c r="G13" i="7"/>
  <c r="F113" i="7"/>
  <c r="G113" i="7"/>
  <c r="F115" i="7"/>
  <c r="G115" i="7"/>
  <c r="F117" i="7"/>
  <c r="G117" i="7"/>
  <c r="F25" i="7"/>
  <c r="G25" i="7"/>
  <c r="F39" i="7"/>
  <c r="G39" i="7"/>
  <c r="F119" i="7"/>
  <c r="G119" i="7"/>
  <c r="F121" i="7"/>
  <c r="G121" i="7"/>
  <c r="F123" i="7"/>
  <c r="G123" i="7"/>
  <c r="F125" i="7"/>
  <c r="G125" i="7"/>
  <c r="F129" i="7"/>
  <c r="G129" i="7"/>
  <c r="F27" i="7"/>
  <c r="G27" i="7"/>
  <c r="F43" i="7"/>
  <c r="G43" i="7"/>
  <c r="F131" i="7"/>
  <c r="G131" i="7"/>
  <c r="F31" i="7"/>
  <c r="G31" i="7"/>
  <c r="F47" i="7"/>
  <c r="G47" i="7"/>
  <c r="AI1" i="7"/>
  <c r="E47" i="7" l="1"/>
  <c r="E21" i="2"/>
  <c r="E17" i="2"/>
  <c r="E23" i="2"/>
  <c r="E19" i="2"/>
  <c r="E79" i="6"/>
  <c r="E61" i="6"/>
  <c r="E83" i="6"/>
  <c r="E57" i="6"/>
  <c r="E81" i="6"/>
  <c r="E77" i="6"/>
  <c r="E67" i="6"/>
  <c r="E131" i="7"/>
  <c r="E27" i="7"/>
  <c r="E49" i="7"/>
  <c r="E123" i="7"/>
  <c r="E119" i="7"/>
  <c r="E25" i="7"/>
  <c r="E115" i="7"/>
  <c r="E13" i="7"/>
  <c r="E109" i="7"/>
  <c r="E105" i="7"/>
  <c r="E19" i="7"/>
  <c r="E41" i="7"/>
  <c r="E99" i="7"/>
  <c r="E97" i="7"/>
  <c r="E93" i="7"/>
  <c r="E89" i="7"/>
  <c r="E85" i="7"/>
  <c r="E81" i="7"/>
  <c r="E77" i="7"/>
  <c r="E73" i="7"/>
  <c r="E37" i="7"/>
  <c r="E23" i="7"/>
  <c r="E67" i="7"/>
  <c r="E63" i="7"/>
  <c r="E33" i="7"/>
  <c r="E59" i="7"/>
  <c r="E57" i="7"/>
  <c r="E55" i="7"/>
  <c r="E51" i="7"/>
  <c r="E127" i="7"/>
  <c r="E18" i="4"/>
  <c r="E30" i="4"/>
  <c r="E20" i="4"/>
  <c r="E32" i="4"/>
  <c r="E28" i="4"/>
  <c r="E18" i="3"/>
  <c r="E34" i="4"/>
  <c r="E22" i="4"/>
  <c r="E26" i="4"/>
  <c r="E56" i="5"/>
  <c r="E52" i="5"/>
  <c r="E54" i="5"/>
  <c r="E18" i="5"/>
  <c r="E89" i="6"/>
  <c r="E75" i="6"/>
  <c r="E85" i="6"/>
  <c r="E71" i="6"/>
  <c r="E63" i="6"/>
  <c r="E17" i="6"/>
  <c r="E59" i="6"/>
  <c r="E31" i="7"/>
  <c r="E43" i="7"/>
  <c r="E129" i="7"/>
  <c r="E125" i="7"/>
  <c r="E121" i="7"/>
  <c r="E39" i="7"/>
  <c r="E117" i="7"/>
  <c r="E113" i="7"/>
  <c r="E111" i="7"/>
  <c r="E107" i="7"/>
  <c r="E21" i="7"/>
  <c r="E103" i="7"/>
  <c r="E101" i="7"/>
  <c r="E45" i="7"/>
  <c r="E95" i="7"/>
  <c r="E91" i="7"/>
  <c r="E87" i="7"/>
  <c r="E83" i="7"/>
  <c r="E79" i="7"/>
  <c r="E75" i="7"/>
  <c r="E71" i="7"/>
  <c r="E69" i="7"/>
  <c r="E17" i="7"/>
  <c r="E65" i="7"/>
  <c r="E35" i="7"/>
  <c r="E61" i="7"/>
  <c r="E29" i="7"/>
  <c r="E15" i="7"/>
  <c r="E53" i="7"/>
</calcChain>
</file>

<file path=xl/sharedStrings.xml><?xml version="1.0" encoding="utf-8"?>
<sst xmlns="http://schemas.openxmlformats.org/spreadsheetml/2006/main" count="1440" uniqueCount="473">
  <si>
    <t>Панюков Данил</t>
  </si>
  <si>
    <t>Яскевич Ринат</t>
  </si>
  <si>
    <t>Долгошеин Максим</t>
  </si>
  <si>
    <t>Гончаренко Александр</t>
  </si>
  <si>
    <t>2.</t>
  </si>
  <si>
    <t>№</t>
  </si>
  <si>
    <t>Гроголь Сергей</t>
  </si>
  <si>
    <t>Кубасов Максим</t>
  </si>
  <si>
    <t>Коновалов Владислав</t>
  </si>
  <si>
    <t>Полевик Илья</t>
  </si>
  <si>
    <t>Койков Николай</t>
  </si>
  <si>
    <t>Чуйкин Кирилл</t>
  </si>
  <si>
    <t xml:space="preserve">Чуйкин Артур </t>
  </si>
  <si>
    <t>Протас Петр</t>
  </si>
  <si>
    <t>Ермолич Арсений</t>
  </si>
  <si>
    <t>Андрюшин Дмитрий</t>
  </si>
  <si>
    <t>Буяков Михаил</t>
  </si>
  <si>
    <t>Балаганский Дмитрий</t>
  </si>
  <si>
    <t>Квейснер Никита</t>
  </si>
  <si>
    <t>Ярцев Кирилл</t>
  </si>
  <si>
    <t>Собакарев Андрей</t>
  </si>
  <si>
    <t>Политищенко Никита</t>
  </si>
  <si>
    <t>Плющев Никита</t>
  </si>
  <si>
    <t>Картавченко Никита</t>
  </si>
  <si>
    <t xml:space="preserve">Казарин Артем </t>
  </si>
  <si>
    <t>Гетиков Артем</t>
  </si>
  <si>
    <t>Васильев Егор</t>
  </si>
  <si>
    <t>Поспеловский Захар</t>
  </si>
  <si>
    <t>Жуков Егор</t>
  </si>
  <si>
    <t>Валетов Сергей</t>
  </si>
  <si>
    <t>Романенко Николай</t>
  </si>
  <si>
    <t>Смолянин Андрей</t>
  </si>
  <si>
    <t>Смолянин Александр</t>
  </si>
  <si>
    <t>Молчанов Станислав</t>
  </si>
  <si>
    <t>Колесников Родион</t>
  </si>
  <si>
    <t>Кузнецов Алексей</t>
  </si>
  <si>
    <t>Казанцев Евгений</t>
  </si>
  <si>
    <t>Пиликин Илья</t>
  </si>
  <si>
    <t>Трегубов Антон</t>
  </si>
  <si>
    <t>Ригер Григорий</t>
  </si>
  <si>
    <t>Никонов Евгений</t>
  </si>
  <si>
    <t>Ковалев Игорь</t>
  </si>
  <si>
    <t>Елистратенко Александр</t>
  </si>
  <si>
    <t>Дубровский Вячеслав</t>
  </si>
  <si>
    <t>Кирюкин Алексей</t>
  </si>
  <si>
    <t>Захаренко Богдан</t>
  </si>
  <si>
    <t>Чунин Виктор</t>
  </si>
  <si>
    <t>Новоселов Ярослав</t>
  </si>
  <si>
    <t>Слесарев Климентий</t>
  </si>
  <si>
    <t>Жигалин Богдан</t>
  </si>
  <si>
    <t>Мизера Сергей</t>
  </si>
  <si>
    <t>Распопов Иван</t>
  </si>
  <si>
    <t>Данилов Владислав</t>
  </si>
  <si>
    <t>Балакин Ефим</t>
  </si>
  <si>
    <t>Ауст Александр</t>
  </si>
  <si>
    <t>Поспелов Арсений</t>
  </si>
  <si>
    <t>Дейч Артем</t>
  </si>
  <si>
    <t>Сараев Даниил</t>
  </si>
  <si>
    <t>Мезенцев Виктор</t>
  </si>
  <si>
    <t>Дарий Данил</t>
  </si>
  <si>
    <t xml:space="preserve">Бакуров Александр </t>
  </si>
  <si>
    <t>Писарев Никита</t>
  </si>
  <si>
    <t>Казанцев Егор</t>
  </si>
  <si>
    <t>Сафронов Илья</t>
  </si>
  <si>
    <t>Попов Артем</t>
  </si>
  <si>
    <t>Осинцев Матвей</t>
  </si>
  <si>
    <t>Волков Матвей</t>
  </si>
  <si>
    <t>Волков Владислав</t>
  </si>
  <si>
    <t>Титов Никита</t>
  </si>
  <si>
    <t>Юдаев Степан</t>
  </si>
  <si>
    <t>Николайченко Эдуард</t>
  </si>
  <si>
    <t>Карпов Артем</t>
  </si>
  <si>
    <t>Яковлев Григорий</t>
  </si>
  <si>
    <t>Прокудин Илья</t>
  </si>
  <si>
    <t>Федотов Егор</t>
  </si>
  <si>
    <t>Воробьев Данил</t>
  </si>
  <si>
    <t>Голдырев Артем</t>
  </si>
  <si>
    <t>Смердин Артем</t>
  </si>
  <si>
    <t>Максимов Иван</t>
  </si>
  <si>
    <t>Демин Александр</t>
  </si>
  <si>
    <t>Курнявко Матвей</t>
  </si>
  <si>
    <t>Башкиров Виталий</t>
  </si>
  <si>
    <t>Лысенко Сергей</t>
  </si>
  <si>
    <t>Казанцев Дмитрий</t>
  </si>
  <si>
    <t>Распопов Николай</t>
  </si>
  <si>
    <t>Маркин Сергей</t>
  </si>
  <si>
    <t>Линенко Платон</t>
  </si>
  <si>
    <t>Дятлова</t>
  </si>
  <si>
    <t>Максимов</t>
  </si>
  <si>
    <t>Антохина</t>
  </si>
  <si>
    <t>Архипов</t>
  </si>
  <si>
    <t>Бакуров</t>
  </si>
  <si>
    <t>Бобков</t>
  </si>
  <si>
    <t>Боцманов</t>
  </si>
  <si>
    <t>Вилков</t>
  </si>
  <si>
    <t>Вострикова</t>
  </si>
  <si>
    <t>Гельманов</t>
  </si>
  <si>
    <t>Грико</t>
  </si>
  <si>
    <t>Кривдина</t>
  </si>
  <si>
    <t>Краснов</t>
  </si>
  <si>
    <t>Кулюкин</t>
  </si>
  <si>
    <t>Киргинцев</t>
  </si>
  <si>
    <t>Опилатенко</t>
  </si>
  <si>
    <t>Сальников</t>
  </si>
  <si>
    <t>Соловьева</t>
  </si>
  <si>
    <t>Степаненко</t>
  </si>
  <si>
    <t>Собакарев</t>
  </si>
  <si>
    <t>Ситников</t>
  </si>
  <si>
    <t>Попов</t>
  </si>
  <si>
    <t>Фисенко</t>
  </si>
  <si>
    <t>Шейко</t>
  </si>
  <si>
    <t xml:space="preserve">Сахнов Артем </t>
  </si>
  <si>
    <t>Завьялов Константин</t>
  </si>
  <si>
    <t>Захарченко Вадим</t>
  </si>
  <si>
    <t>Колесников Игорь</t>
  </si>
  <si>
    <t>Колесников Олег</t>
  </si>
  <si>
    <t>Рудиш Тимофей</t>
  </si>
  <si>
    <t xml:space="preserve">Шпак Матвей </t>
  </si>
  <si>
    <t>Шугаев Владислав</t>
  </si>
  <si>
    <t>Кондратьев Егор</t>
  </si>
  <si>
    <t>Копьев Николай</t>
  </si>
  <si>
    <t>Захаров Игорь</t>
  </si>
  <si>
    <t>Сафин Александр</t>
  </si>
  <si>
    <t>Татауров Савелий</t>
  </si>
  <si>
    <t xml:space="preserve">Радочин Захар </t>
  </si>
  <si>
    <t>Шишкин Дмитрий</t>
  </si>
  <si>
    <t>Волков Андрей</t>
  </si>
  <si>
    <t>Жуков Степан</t>
  </si>
  <si>
    <t xml:space="preserve">Олейников Сергей </t>
  </si>
  <si>
    <t>Павлюхин Павел</t>
  </si>
  <si>
    <t>Панасюк Кирилл</t>
  </si>
  <si>
    <t>Попов Владислав</t>
  </si>
  <si>
    <t>Феоктистов Михаил</t>
  </si>
  <si>
    <t>Кизилов Семен</t>
  </si>
  <si>
    <t>Абранов Антон</t>
  </si>
  <si>
    <t>Гергерт Тимофей</t>
  </si>
  <si>
    <t>Башкирев Данила</t>
  </si>
  <si>
    <t>Науменко Алексей</t>
  </si>
  <si>
    <t>Петряшов</t>
  </si>
  <si>
    <t>Чулков Артем</t>
  </si>
  <si>
    <t>Цыганков Данил</t>
  </si>
  <si>
    <t>Никитин Степан</t>
  </si>
  <si>
    <t>Ткаченко Никита</t>
  </si>
  <si>
    <t>Чернобровенко Егор</t>
  </si>
  <si>
    <t>Завьялов Кирилл</t>
  </si>
  <si>
    <t>Кайгородов Владик</t>
  </si>
  <si>
    <t>Слободенюк Кирилл</t>
  </si>
  <si>
    <t>Иршин Матвей</t>
  </si>
  <si>
    <t>Лавров Сергей</t>
  </si>
  <si>
    <t>Тустановский Даниил</t>
  </si>
  <si>
    <t>Никитин Денис</t>
  </si>
  <si>
    <t>Литвинов Роман</t>
  </si>
  <si>
    <t>Кудряшов Семен</t>
  </si>
  <si>
    <t>Герцен Станислав</t>
  </si>
  <si>
    <t>Наумов Семен</t>
  </si>
  <si>
    <t>Будков Иван</t>
  </si>
  <si>
    <t>Дайнеко Кирилл</t>
  </si>
  <si>
    <t>Зайцев Евгений</t>
  </si>
  <si>
    <t>Сураева</t>
  </si>
  <si>
    <t>1. ЭКР, Хакасия, спринт КЛ, 21.11.2020</t>
  </si>
  <si>
    <t>59м</t>
  </si>
  <si>
    <t>97м</t>
  </si>
  <si>
    <t>63м</t>
  </si>
  <si>
    <t>102м</t>
  </si>
  <si>
    <t>103м</t>
  </si>
  <si>
    <t>119м</t>
  </si>
  <si>
    <t>71м</t>
  </si>
  <si>
    <t>132м</t>
  </si>
  <si>
    <t>122м</t>
  </si>
  <si>
    <t>146м</t>
  </si>
  <si>
    <t>158м</t>
  </si>
  <si>
    <t>183м</t>
  </si>
  <si>
    <t>189м</t>
  </si>
  <si>
    <t>197м</t>
  </si>
  <si>
    <t>Степанов Никита</t>
  </si>
  <si>
    <t>198м</t>
  </si>
  <si>
    <t>214м</t>
  </si>
  <si>
    <t>228м</t>
  </si>
  <si>
    <t>230м</t>
  </si>
  <si>
    <t>10м</t>
  </si>
  <si>
    <t>33м</t>
  </si>
  <si>
    <t>41м</t>
  </si>
  <si>
    <t>52м</t>
  </si>
  <si>
    <t>55м</t>
  </si>
  <si>
    <t>65м</t>
  </si>
  <si>
    <t>68м</t>
  </si>
  <si>
    <t>79м</t>
  </si>
  <si>
    <t>82м</t>
  </si>
  <si>
    <t>85м</t>
  </si>
  <si>
    <t>91м</t>
  </si>
  <si>
    <t>98м</t>
  </si>
  <si>
    <t>104м</t>
  </si>
  <si>
    <t>106м</t>
  </si>
  <si>
    <t>107м</t>
  </si>
  <si>
    <t>116м</t>
  </si>
  <si>
    <t>70м</t>
  </si>
  <si>
    <t>75м</t>
  </si>
  <si>
    <t>114м</t>
  </si>
  <si>
    <t>139м</t>
  </si>
  <si>
    <t>144м</t>
  </si>
  <si>
    <t>161м</t>
  </si>
  <si>
    <t>169м</t>
  </si>
  <si>
    <t>195м</t>
  </si>
  <si>
    <t>199м</t>
  </si>
  <si>
    <t>203м</t>
  </si>
  <si>
    <t>205м</t>
  </si>
  <si>
    <t>209м</t>
  </si>
  <si>
    <t>212м</t>
  </si>
  <si>
    <t>217м</t>
  </si>
  <si>
    <t>233м</t>
  </si>
  <si>
    <t>237м</t>
  </si>
  <si>
    <t>241м</t>
  </si>
  <si>
    <t>95м</t>
  </si>
  <si>
    <t>113м</t>
  </si>
  <si>
    <t>124м</t>
  </si>
  <si>
    <t>18м</t>
  </si>
  <si>
    <t>47м</t>
  </si>
  <si>
    <t>57м</t>
  </si>
  <si>
    <t>64м</t>
  </si>
  <si>
    <t>80м</t>
  </si>
  <si>
    <t>86м</t>
  </si>
  <si>
    <t>87м</t>
  </si>
  <si>
    <t>92м</t>
  </si>
  <si>
    <t>131м</t>
  </si>
  <si>
    <t>13м</t>
  </si>
  <si>
    <t>30м</t>
  </si>
  <si>
    <t>35м</t>
  </si>
  <si>
    <t>36м</t>
  </si>
  <si>
    <t>115м</t>
  </si>
  <si>
    <t>117м</t>
  </si>
  <si>
    <t>138м</t>
  </si>
  <si>
    <t>147м</t>
  </si>
  <si>
    <t>173м</t>
  </si>
  <si>
    <t>177м</t>
  </si>
  <si>
    <t>180м</t>
  </si>
  <si>
    <t>22м</t>
  </si>
  <si>
    <t>38м</t>
  </si>
  <si>
    <t>50м</t>
  </si>
  <si>
    <t>60м</t>
  </si>
  <si>
    <t>62м</t>
  </si>
  <si>
    <t>74м</t>
  </si>
  <si>
    <t>77м</t>
  </si>
  <si>
    <t>84м</t>
  </si>
  <si>
    <t>100м</t>
  </si>
  <si>
    <t>101м</t>
  </si>
  <si>
    <t>14м</t>
  </si>
  <si>
    <t>111м</t>
  </si>
  <si>
    <t>136м</t>
  </si>
  <si>
    <t>162м</t>
  </si>
  <si>
    <t>174м</t>
  </si>
  <si>
    <t>26м</t>
  </si>
  <si>
    <t>43м</t>
  </si>
  <si>
    <t>72м</t>
  </si>
  <si>
    <t>76м</t>
  </si>
  <si>
    <t>39м</t>
  </si>
  <si>
    <t>130м</t>
  </si>
  <si>
    <t>142м</t>
  </si>
  <si>
    <t>25м</t>
  </si>
  <si>
    <t>44м</t>
  </si>
  <si>
    <t>5м</t>
  </si>
  <si>
    <t>31м</t>
  </si>
  <si>
    <t>45м</t>
  </si>
  <si>
    <t>54м</t>
  </si>
  <si>
    <t>56м</t>
  </si>
  <si>
    <t>61м</t>
  </si>
  <si>
    <t>69м</t>
  </si>
  <si>
    <t>73м</t>
  </si>
  <si>
    <t>66м</t>
  </si>
  <si>
    <t>3м</t>
  </si>
  <si>
    <t>2м</t>
  </si>
  <si>
    <t>19м</t>
  </si>
  <si>
    <t>24м</t>
  </si>
  <si>
    <t>2. ЭКР, Хакасия, 5-10 км СВ, 22.11.2020</t>
  </si>
  <si>
    <t>3. ВС, Хакасия, спринт СВ, 28.11.2020</t>
  </si>
  <si>
    <t>4. ВС, Хакасия, 10-15 км КЛ, 29.11.2020</t>
  </si>
  <si>
    <t>5. ВС Хакасия, спринт КЛ, 01.12.2020</t>
  </si>
  <si>
    <t>6. ВС, Хакасия,10-15 км СВ, 02.12.2020</t>
  </si>
  <si>
    <t>20м</t>
  </si>
  <si>
    <t>42м</t>
  </si>
  <si>
    <t>4м</t>
  </si>
  <si>
    <t>12м</t>
  </si>
  <si>
    <t>53м</t>
  </si>
  <si>
    <t>48м</t>
  </si>
  <si>
    <t>17м</t>
  </si>
  <si>
    <t>49м</t>
  </si>
  <si>
    <t>23м</t>
  </si>
  <si>
    <t>8м</t>
  </si>
  <si>
    <t>125м</t>
  </si>
  <si>
    <t>153м</t>
  </si>
  <si>
    <t>34м</t>
  </si>
  <si>
    <t>11м</t>
  </si>
  <si>
    <t>46м</t>
  </si>
  <si>
    <t>9м</t>
  </si>
  <si>
    <t>29м</t>
  </si>
  <si>
    <t>1м</t>
  </si>
  <si>
    <t>27м</t>
  </si>
  <si>
    <t>28м</t>
  </si>
  <si>
    <t>32м</t>
  </si>
  <si>
    <t>21м</t>
  </si>
  <si>
    <t>16м</t>
  </si>
  <si>
    <t>7м</t>
  </si>
  <si>
    <t>81м</t>
  </si>
  <si>
    <t>96м</t>
  </si>
  <si>
    <t>15м</t>
  </si>
  <si>
    <t>6м</t>
  </si>
  <si>
    <t>Цуриков Егор</t>
  </si>
  <si>
    <t>Черенков Михаил</t>
  </si>
  <si>
    <t>Гроголь</t>
  </si>
  <si>
    <t>Бушуев Вячеслав</t>
  </si>
  <si>
    <t>Богданов Антон</t>
  </si>
  <si>
    <t>88м</t>
  </si>
  <si>
    <t>94м</t>
  </si>
  <si>
    <t>37м</t>
  </si>
  <si>
    <t>51м</t>
  </si>
  <si>
    <t>83м</t>
  </si>
  <si>
    <t>40м</t>
  </si>
  <si>
    <t>112м</t>
  </si>
  <si>
    <t>Смолянин</t>
  </si>
  <si>
    <t>ГАУ НСО "СШОР по лыжным гонкам"</t>
  </si>
  <si>
    <t>дополнит. за      КМС, МС.</t>
  </si>
  <si>
    <t xml:space="preserve"> за участие в ПМ, ЧР,ПР</t>
  </si>
  <si>
    <t>Тренер</t>
  </si>
  <si>
    <t>ФИО спортсмена</t>
  </si>
  <si>
    <t>Дата рождения</t>
  </si>
  <si>
    <t>ОЧКИ общие</t>
  </si>
  <si>
    <t>ОЧКИ росс-кие</t>
  </si>
  <si>
    <t>ОЧКИ рег-ные</t>
  </si>
  <si>
    <t>1. ЭКР, Хакасия, 5-10 км СВ, 22.11.2020</t>
  </si>
  <si>
    <t>2. ВС, Хакасия, спринт СВ, 28.11.2020</t>
  </si>
  <si>
    <t>3. ВС, Хакасия, 10-15 км КЛ, 29.11.2020</t>
  </si>
  <si>
    <t>4. ВС Хакасия, спринт КЛ, 01.12.2020</t>
  </si>
  <si>
    <t>5. ВС, Хакасия,10-15 км СВ, 02.12.2020</t>
  </si>
  <si>
    <t>10. ВС, Новос. "Кубок Сибири", спринт КЛ, 17.12.2020</t>
  </si>
  <si>
    <t>11. ВС, Новос. "Кубок Сибири", 5-10 км СВ, 18.12.2020</t>
  </si>
  <si>
    <t>6. ЭКР, Хакасия,спринт СВ, 10.12.2020</t>
  </si>
  <si>
    <t>7. ЭКР, Хакасия, 10-15 км СВ, 11.12.2020</t>
  </si>
  <si>
    <t>8. ЭКР, Хакасия, 10-15 км КЛ, 13.12.2020</t>
  </si>
  <si>
    <t>10. ВС, Новос. "Кубок Сибири", 5-10 км СВ, 18.12.2020</t>
  </si>
  <si>
    <t>11. ВС, Красногорск(отбор), спринт СВ, 23.12.2020</t>
  </si>
  <si>
    <t>12.  ВС, Красногорск(отбор), спринт КЛ, 24.12.2020ВС,</t>
  </si>
  <si>
    <t>13. ВС, Красногорск (отбор), 10-15 км КЛ, 27.12.2020</t>
  </si>
  <si>
    <t>14. Пер-ство СШОР(контр.отбор),5-10 км СВ, 30.12.2020</t>
  </si>
  <si>
    <t>15. Чемпионат НСО, 5-10 км КЛ, 06.01.2021</t>
  </si>
  <si>
    <t>16. ЭКР, Кирово-Чепецк, спринт КЛ, 14.01.2021</t>
  </si>
  <si>
    <t>17. ЭКР, Кирово-Чепецк,10-15 км КЛ, 15.01.2021</t>
  </si>
  <si>
    <t>18. ЭКР, Кирово-Чепецк,10-15 км СВ-Персьют,17.01.2021</t>
  </si>
  <si>
    <t>19. ЧСФО, Хакасия, 10-15 км КЛ, 27.01.2021</t>
  </si>
  <si>
    <t>20. ЧСФО, Хакасия, спринт КЛ, 28.01.2021</t>
  </si>
  <si>
    <t>21. ЧСФО, Хакасия, 10-15 км СВ, 31.01.2021</t>
  </si>
  <si>
    <t>22. ФКР, Сыктывкар, 10-15 км КЛ, 27.02.2021</t>
  </si>
  <si>
    <t>23. ФКР, Сыктывкар,Спринт СВ, 28.02.2021</t>
  </si>
  <si>
    <t>24. ФКР, Сыктывкар, скиатлон 15-30 км, 03.03.2021</t>
  </si>
  <si>
    <t>25. ЧНСО,  памяти Ильичева, спринт КЛ,  10.03.2021</t>
  </si>
  <si>
    <t xml:space="preserve">26. Ч НСО, 5-10 км СВ, 16.03.2021 </t>
  </si>
  <si>
    <t>27. ЧР, Тюмень, спринт КЛ, 27.03.2021</t>
  </si>
  <si>
    <t>28. ЧР, Тюмень, скиатлон 15-30 км, 28.03.2021</t>
  </si>
  <si>
    <t>29. ЧР, Тюмень, 10-15 км СВ, 30.03.2021</t>
  </si>
  <si>
    <t>30. ЧР, Тюмень, 30-50 км КЛ МСТ, 03-04.03.2021</t>
  </si>
  <si>
    <t xml:space="preserve">    ЮНИОРЫ 21-23 </t>
  </si>
  <si>
    <t xml:space="preserve">     спортивный сезон 2020-2021</t>
  </si>
  <si>
    <t>7. ВС до 23 лет, Тюмень, спринт КЛ, 14.12.2020</t>
  </si>
  <si>
    <t xml:space="preserve">8. ВС до 23 лет, Тюмень, 10-15 км СВ, 16.12.2020 </t>
  </si>
  <si>
    <t>9. ВС до 23 лет, Тюмень, 15-30 км КЛ МСТ, 18.12.2020</t>
  </si>
  <si>
    <t>12. ВС, Новос. "Кубок Сибири", 10-15 км КЛ,20.12.2020</t>
  </si>
  <si>
    <t>13. Пер-ство СШОР(контр.отбор),5-10 км СВ, 30.12.2020</t>
  </si>
  <si>
    <t>14. Чемпионат НСО, 5-10 км КЛ, 06.01.2021</t>
  </si>
  <si>
    <t>15. ЧСФО, Хакасия, 10-15 км КЛ, 27.01.2021</t>
  </si>
  <si>
    <t>16. ЧСФО, Хакасия, спринт КЛ, 28.01.2021</t>
  </si>
  <si>
    <t>17. ЧСФО, Хакасия, 10-15 км СВ, 31.01.2021</t>
  </si>
  <si>
    <t>18. ПР 21-23 года, Тюмень,  10-15 км КЛ, 17.02.2021</t>
  </si>
  <si>
    <t>19. ПР 21-23 года, Тюмень,  спринт СВ 18.02.2021</t>
  </si>
  <si>
    <t>20. ПР 21-23 года, Тюмень,  15-30 км СВ МСТ 21.02.2021</t>
  </si>
  <si>
    <t>21. ЧНСО,  памяти Ильичева, спринт КЛ,  10.03.2021</t>
  </si>
  <si>
    <t xml:space="preserve">22. Ч НСО, 5-10 км СВ, 16.03.2021 </t>
  </si>
  <si>
    <t>7. ВС 19-20 лет, Тюмень, спринт КЛ, 15.12.2020</t>
  </si>
  <si>
    <t>8. ВС 19-20 лет, Тюмень, 5-10 км СВ, 17.12.2020</t>
  </si>
  <si>
    <t>9.ВС 19-20 лет, Тюмень,15-30 км КЛ МСТ, 19.12.2020</t>
  </si>
  <si>
    <t>13. ВС, Красногорск(отбор), спринт СВ, 23.12.2020</t>
  </si>
  <si>
    <t>14.  ВС, Красногорск(отбор), спринт КЛ, 24.12.2020ВС,</t>
  </si>
  <si>
    <t>15. ВС, Красногорск (отбор), 10-15 км СВ, 26.12.2020</t>
  </si>
  <si>
    <t>16. Пер-ство СШОР(контр.отбор),5-10 км СВ, 30.12.2020</t>
  </si>
  <si>
    <t>17. Чемпионат НСО, 5-10 км КЛ, 06.01.2021</t>
  </si>
  <si>
    <t>18. Первенство НСО, 3,5-5,10 км КЛ, 06.01.2021</t>
  </si>
  <si>
    <t>22. ВС, Красногорск, 10-15 км КЛ, 05.02.2021</t>
  </si>
  <si>
    <t>23. ВС, Красногорск, спринт СВ,07.02.2021</t>
  </si>
  <si>
    <t>24. ПР 21-23 года, Тюмень,  10-15 км КЛ, 17.02.2021</t>
  </si>
  <si>
    <t>25. ПР 21-23 года, Тюмень,  спринт СВ 18.02.2021</t>
  </si>
  <si>
    <t>26. ЧНСО,  памяти Ильичева, спринт КЛ,  10.03.2021</t>
  </si>
  <si>
    <t xml:space="preserve">27. Ч НСО, 5-10 км СВ, 16.03.2021 </t>
  </si>
  <si>
    <t>28. ПР 19-20 лет, Кирово-Чепецк,спринт СВ, 17.03.2021</t>
  </si>
  <si>
    <t>29. ПР 19-20 лет, Кирово-Чепецк, 5-10 км КЛ, 18.03.2021</t>
  </si>
  <si>
    <t>30. ПР 19-20 лет, Кирово-Чепецк, 15-30 км СВ МСТ, 21.03.2021</t>
  </si>
  <si>
    <t>31. ЧР, Тюмень, 10-15 км СВ, 30.03.2021</t>
  </si>
  <si>
    <t>32. ВС. Апатиты, 5-10 км СВ, 06.04.2021</t>
  </si>
  <si>
    <t xml:space="preserve">     ЮНИОРЫ 19-20</t>
  </si>
  <si>
    <t>12. Первенство НСО, 3,5-5,10 км КЛ, 06.01.2021</t>
  </si>
  <si>
    <t>13. ПСФО, Хакасия, 10-15 км СВ, 20.01.2021</t>
  </si>
  <si>
    <t>14. ПСФО, Хакасия, спринт КЛ, 21.01.2021</t>
  </si>
  <si>
    <t>15. ПСФО, Хакасия, 5-10 км КЛ, 23.01.2021</t>
  </si>
  <si>
    <t>16. ЧСФО, Хакасия, 10-15 км КЛ, 27.01.2021</t>
  </si>
  <si>
    <t>17. ЧСФО, Хакасия, спринт КЛ, 28.01.2021</t>
  </si>
  <si>
    <t>18. ЧСФО, Хакасия, 10-15 км СВ, 31.01.2021</t>
  </si>
  <si>
    <t>19. Перв. НСО Сузун, 10-15 км КЛ масстарт 06.02.2021</t>
  </si>
  <si>
    <t xml:space="preserve">20. ВС 17-18 лет, г.Заинск, 5-10 км СВ,25.02.2021 </t>
  </si>
  <si>
    <t>21. ВС 17-18 лет, г.Заинск,спринт КЛ, 26.02.2021</t>
  </si>
  <si>
    <t xml:space="preserve">22. ВС 17-18 лет, г.Заинск, 5-10 км КЛ,28.02.2021 </t>
  </si>
  <si>
    <t>23. ЧНСО,  памяти Ильичева, спринт КЛ,  10.03.2021</t>
  </si>
  <si>
    <t>25. ПР 17-18 лет, Сыктывкар, спринт КЛ, 11.03.2021</t>
  </si>
  <si>
    <t>26. ПР 17-18 лет, Сыктывкар, 10-15 км СВ, 13.03.2021</t>
  </si>
  <si>
    <t>24. ПР 17-18 лет, Сыктывкар, 5-10 км КЛ, 10.03.2021</t>
  </si>
  <si>
    <t xml:space="preserve">31. П НСО,"Сер. Снежинка"2тур,Черепаново 3,5-5,10 км СВ,20.03.2021 </t>
  </si>
  <si>
    <t xml:space="preserve">    СТАРШИЕ ЮНОШИ 17-18 лет</t>
  </si>
  <si>
    <t xml:space="preserve">              2. ЭКР, Хакасия, 5-10 км СВ, 22.11.2020</t>
  </si>
  <si>
    <t xml:space="preserve">              1. ЭКР, Хакасия, спринт КЛ, 21.11.2020</t>
  </si>
  <si>
    <t xml:space="preserve">              3. ВС, Хакасия, спринт СВ, 28.11.2020</t>
  </si>
  <si>
    <t xml:space="preserve">              4. ВС, Хакасия, 10-15 км КЛ, 29.11.2020</t>
  </si>
  <si>
    <t xml:space="preserve">              5. ВС Хакасия, спринт КЛ, 01.12.2020</t>
  </si>
  <si>
    <t xml:space="preserve">              6. ВС 19-20 лет, Тюмень, спринт КЛ, 15.12.2020</t>
  </si>
  <si>
    <t xml:space="preserve">              7. ВС 19-20 лет, Тюмень, 5-10 км СВ, 17.12.2020</t>
  </si>
  <si>
    <t xml:space="preserve">              8. ВС, Новос. "Кубок Сибири", спринт КЛ, 17.12.2020</t>
  </si>
  <si>
    <t xml:space="preserve">              9. ВС, Новос. "Кубок Сибири", 5-10 км СВ, 18.12.2020</t>
  </si>
  <si>
    <t xml:space="preserve">              11. Пер-ство СШОР(контр.отбор),5-10 км СВ, 30.12.2020</t>
  </si>
  <si>
    <t xml:space="preserve">              10. ВС, Новос. "Кубок Сибири", 10-15 км КЛ,20.12.2020</t>
  </si>
  <si>
    <t xml:space="preserve">   СРЕДНИЕ ЮНОШИ 15-16 лет</t>
  </si>
  <si>
    <t>1. Пер-ство СШОР(контр.отбор),5-10 км СВ, 30.12.2020</t>
  </si>
  <si>
    <t>2. Первенство НСО, 3,5-5,10 км КЛ, 06.01.2021</t>
  </si>
  <si>
    <t>3. Первенство НСО, 5-10 км СВ, 07.01.2021</t>
  </si>
  <si>
    <t>4. ПСФО, Хакасия, спринт КЛ, 21.01.2021</t>
  </si>
  <si>
    <t>5. ПСФО, Хакасия, 5-10 км КЛ, 23.01.2021</t>
  </si>
  <si>
    <t>6. ПР15-16 лет, Сыктывкар, 3-5 км КЛ, 12.02.2021</t>
  </si>
  <si>
    <t>7. ПР 15-16 лет, Сыктывкар, 5-10 км СВ, 14.02.2021</t>
  </si>
  <si>
    <t>8. Перв. НСО Сузун, 10-15 км КЛ масстарт 06.02.2021</t>
  </si>
  <si>
    <t>9. ВС 17-18 лет, г.Заинск,спринт КЛ, 26.02.2021</t>
  </si>
  <si>
    <t xml:space="preserve">10. ВС 17-18 лет, г.Заинск, 5-10 км КЛ,28.02.2021 </t>
  </si>
  <si>
    <t>11.П НСО, Серебр.снеж., Тогучин, 2,3-3,5 км КЛ, 27.02.2021</t>
  </si>
  <si>
    <t>12. Обл.фестиваль памяти Фурсова, 2-3 км СВ, 05.03.2021</t>
  </si>
  <si>
    <t>13. ЧНСО,  памяти Ильичева, спринт КЛ,  10.03.2021</t>
  </si>
  <si>
    <t>14. ПР 17-18 лет, Сыктывкар, 5-10 км КЛ, 10.03.2021</t>
  </si>
  <si>
    <t>15. ПР 17-18 лет, Сыктывкар, спринт КЛ, 11.03.2021</t>
  </si>
  <si>
    <t>16. ПР 17-18 лет, Сыктывкар, 10-15 км СВ, 13.03.2021</t>
  </si>
  <si>
    <t xml:space="preserve">17. Ч НСО, 5-10 км СВ, 16.03.2021 </t>
  </si>
  <si>
    <t xml:space="preserve">18. П НСО,"Сер. Снежинка"2тур,Черепаново 3,5-5,10 км СВ,20.03.2021 </t>
  </si>
  <si>
    <t>19. Кубок "Спортмастер" 2 тур, Маслянино, спринт КЛ, 27.03.2021</t>
  </si>
  <si>
    <t xml:space="preserve">  спортивный сезон 2020-2021</t>
  </si>
  <si>
    <t xml:space="preserve"> ЮНОШИ 14 лет и мл</t>
  </si>
  <si>
    <t>7.П НСО, Серебр.снеж., Тогучин, 2,3-3,5 км КЛ, 27.02.2021</t>
  </si>
  <si>
    <t>8. Обл.фестиваль памяти Фурсова, 2-3 км СВ, 05.03.2021</t>
  </si>
  <si>
    <t>9.Финал "Пион.правда" Ижевск, 2,3-3,5 км КЛ, 15.03.2021</t>
  </si>
  <si>
    <t>10.Финал "Пион.правда" Ижевск, 2,3-3,5 км СВ, 16.03.2021</t>
  </si>
  <si>
    <t xml:space="preserve">11. П НСО,"Сер. Снежинка"2тур,Черепаново 3,5-5,10 км СВ,20.03.2021 </t>
  </si>
  <si>
    <t>12. Кубок "Спортмастер" 2 тур, Маслянино, спринт КЛ, 27.03.2021</t>
  </si>
  <si>
    <t xml:space="preserve"> ГАУ НСО "СШОР по лыжным гонкам"</t>
  </si>
  <si>
    <t xml:space="preserve">           1. Пер-ство СШОР(контр.отбор),5-10 км СВ, 30.12.2020</t>
  </si>
  <si>
    <t xml:space="preserve">          2. Первенство НСО, 3,5-5,10 км КЛ, 06.01.2021</t>
  </si>
  <si>
    <t xml:space="preserve">          3. Первенство НСО, 5-10 км СВ, 07.01.2021</t>
  </si>
  <si>
    <t xml:space="preserve">          5. 2-эт. Пионерская правда, Бердск,1-2,2-3км КЛ 15.02.2021  </t>
  </si>
  <si>
    <t xml:space="preserve">          4. ПР15-16 лет, Сыктывкар, 3-5 км КЛ, 12.02.2021</t>
  </si>
  <si>
    <t xml:space="preserve">          6. 2-эт. Пионерская правда, Бердск,1-2,2-3км СВ 16.02.2021  </t>
  </si>
  <si>
    <t xml:space="preserve">      спортивный сезон 2020-2021</t>
  </si>
  <si>
    <t>9. ВС, Новос. "Кубок Сибири", спринт КЛ, 17.12.2020</t>
  </si>
  <si>
    <t xml:space="preserve">        МУЖЧИНЫ </t>
  </si>
  <si>
    <t xml:space="preserve">        спортивный сезон 2020-2021</t>
  </si>
  <si>
    <t>Дата       рождения</t>
  </si>
  <si>
    <t>33. ПР 19-20 лет, Мончегорск, 50 км СВ МСТ, 09.04.2021</t>
  </si>
  <si>
    <t>ЧР</t>
  </si>
  <si>
    <t>ПР 21-23</t>
  </si>
  <si>
    <t>Григорьев Роман</t>
  </si>
  <si>
    <t>121м</t>
  </si>
  <si>
    <t>ПР 17-18 лет</t>
  </si>
  <si>
    <t>ПР 19-20 лет</t>
  </si>
  <si>
    <t>ПР 15-16 лет</t>
  </si>
  <si>
    <t>ПР 19-20</t>
  </si>
  <si>
    <t>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</si>
</sst>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sz val="14"/>
      <color rgb="FF7030A0"/>
      <name val="Calibri"/>
      <family val="2"/>
      <charset val="204"/>
      <scheme val="minor"/>
    </font>
    <font>
      <sz val="14"/>
      <color rgb="FF0070C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b/>
      <sz val="14"/>
      <color rgb="FF7030A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0">
    <xf numFmtId="0" fontId="0" fillId="0" borderId="0" xfId="0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0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/>
    <xf numFmtId="0" fontId="2" fillId="5" borderId="4" xfId="0" applyFont="1" applyFill="1" applyBorder="1"/>
    <xf numFmtId="0" fontId="2" fillId="0" borderId="2" xfId="0" applyFont="1" applyBorder="1"/>
    <xf numFmtId="0" fontId="2" fillId="5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7" fillId="7" borderId="1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5" borderId="0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7" fillId="0" borderId="11" xfId="0" applyFont="1" applyFill="1" applyBorder="1"/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Fill="1" applyBorder="1"/>
    <xf numFmtId="0" fontId="7" fillId="0" borderId="6" xfId="0" applyFont="1" applyBorder="1"/>
    <xf numFmtId="0" fontId="7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8" fillId="0" borderId="8" xfId="0" applyFont="1" applyBorder="1"/>
    <xf numFmtId="0" fontId="6" fillId="0" borderId="0" xfId="0" applyFont="1" applyBorder="1"/>
    <xf numFmtId="0" fontId="10" fillId="0" borderId="10" xfId="0" applyFont="1" applyBorder="1" applyAlignment="1">
      <alignment horizontal="left"/>
    </xf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8" fillId="0" borderId="10" xfId="0" applyFont="1" applyBorder="1"/>
    <xf numFmtId="0" fontId="7" fillId="0" borderId="2" xfId="0" applyFont="1" applyBorder="1"/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wrapText="1"/>
    </xf>
    <xf numFmtId="0" fontId="8" fillId="5" borderId="0" xfId="0" applyFont="1" applyFill="1" applyBorder="1"/>
    <xf numFmtId="0" fontId="7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vertical="center"/>
    </xf>
    <xf numFmtId="0" fontId="8" fillId="7" borderId="0" xfId="0" applyFont="1" applyFill="1" applyBorder="1"/>
    <xf numFmtId="0" fontId="7" fillId="7" borderId="0" xfId="0" applyFont="1" applyFill="1" applyBorder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textRotation="90"/>
    </xf>
    <xf numFmtId="0" fontId="7" fillId="5" borderId="2" xfId="0" applyFont="1" applyFill="1" applyBorder="1"/>
    <xf numFmtId="0" fontId="7" fillId="0" borderId="5" xfId="0" applyFont="1" applyBorder="1"/>
    <xf numFmtId="0" fontId="7" fillId="5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6" fillId="0" borderId="1" xfId="0" applyFont="1" applyBorder="1"/>
    <xf numFmtId="0" fontId="6" fillId="0" borderId="2" xfId="0" applyFont="1" applyBorder="1"/>
    <xf numFmtId="0" fontId="7" fillId="0" borderId="9" xfId="0" applyFont="1" applyBorder="1"/>
    <xf numFmtId="0" fontId="2" fillId="5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wrapText="1"/>
    </xf>
    <xf numFmtId="0" fontId="3" fillId="7" borderId="0" xfId="0" applyFont="1" applyFill="1" applyBorder="1"/>
    <xf numFmtId="0" fontId="3" fillId="7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wrapText="1"/>
    </xf>
    <xf numFmtId="0" fontId="7" fillId="0" borderId="0" xfId="0" applyFont="1" applyBorder="1"/>
    <xf numFmtId="0" fontId="8" fillId="0" borderId="0" xfId="0" applyFont="1" applyBorder="1"/>
    <xf numFmtId="0" fontId="7" fillId="5" borderId="6" xfId="0" applyFont="1" applyFill="1" applyBorder="1" applyAlignment="1">
      <alignment horizontal="center" vertical="center"/>
    </xf>
    <xf numFmtId="0" fontId="7" fillId="5" borderId="5" xfId="0" applyFont="1" applyFill="1" applyBorder="1"/>
    <xf numFmtId="0" fontId="7" fillId="0" borderId="5" xfId="0" applyFont="1" applyFill="1" applyBorder="1"/>
    <xf numFmtId="0" fontId="7" fillId="5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8" xfId="0" applyFont="1" applyFill="1" applyBorder="1"/>
    <xf numFmtId="0" fontId="8" fillId="5" borderId="10" xfId="0" applyFont="1" applyFill="1" applyBorder="1"/>
    <xf numFmtId="0" fontId="7" fillId="0" borderId="2" xfId="0" applyFont="1" applyFill="1" applyBorder="1"/>
    <xf numFmtId="0" fontId="7" fillId="0" borderId="9" xfId="0" applyFont="1" applyFill="1" applyBorder="1"/>
    <xf numFmtId="0" fontId="8" fillId="0" borderId="8" xfId="0" applyFont="1" applyFill="1" applyBorder="1"/>
    <xf numFmtId="0" fontId="8" fillId="0" borderId="10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6" fillId="0" borderId="8" xfId="0" applyFont="1" applyFill="1" applyBorder="1"/>
    <xf numFmtId="0" fontId="6" fillId="0" borderId="10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7" fillId="5" borderId="10" xfId="0" applyFont="1" applyFill="1" applyBorder="1"/>
    <xf numFmtId="0" fontId="7" fillId="0" borderId="10" xfId="0" applyFont="1" applyFill="1" applyBorder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8" borderId="6" xfId="0" applyFont="1" applyFill="1" applyBorder="1"/>
    <xf numFmtId="0" fontId="7" fillId="8" borderId="5" xfId="0" applyFont="1" applyFill="1" applyBorder="1"/>
    <xf numFmtId="0" fontId="7" fillId="8" borderId="11" xfId="0" applyFont="1" applyFill="1" applyBorder="1"/>
    <xf numFmtId="0" fontId="13" fillId="7" borderId="0" xfId="0" applyFont="1" applyFill="1" applyBorder="1"/>
    <xf numFmtId="0" fontId="14" fillId="7" borderId="0" xfId="0" applyFont="1" applyFill="1" applyBorder="1"/>
    <xf numFmtId="0" fontId="14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 vertical="center"/>
    </xf>
    <xf numFmtId="0" fontId="7" fillId="14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/>
    <xf numFmtId="0" fontId="7" fillId="14" borderId="11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1" xfId="0" applyFont="1" applyFill="1" applyBorder="1"/>
    <xf numFmtId="0" fontId="7" fillId="0" borderId="1" xfId="0" applyFont="1" applyFill="1" applyBorder="1" applyAlignment="1"/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9" borderId="1" xfId="0" applyFont="1" applyFill="1" applyBorder="1"/>
    <xf numFmtId="0" fontId="7" fillId="9" borderId="6" xfId="0" applyFont="1" applyFill="1" applyBorder="1"/>
    <xf numFmtId="0" fontId="7" fillId="9" borderId="5" xfId="0" applyFont="1" applyFill="1" applyBorder="1"/>
    <xf numFmtId="0" fontId="7" fillId="5" borderId="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5" borderId="4" xfId="0" applyFont="1" applyFill="1" applyBorder="1"/>
    <xf numFmtId="0" fontId="7" fillId="5" borderId="9" xfId="0" applyFont="1" applyFill="1" applyBorder="1"/>
    <xf numFmtId="0" fontId="11" fillId="12" borderId="4" xfId="0" applyFont="1" applyFill="1" applyBorder="1" applyAlignment="1">
      <alignment horizontal="center" textRotation="90"/>
    </xf>
    <xf numFmtId="0" fontId="11" fillId="13" borderId="1" xfId="0" applyFont="1" applyFill="1" applyBorder="1" applyAlignment="1">
      <alignment horizontal="center" textRotation="90"/>
    </xf>
    <xf numFmtId="0" fontId="11" fillId="15" borderId="4" xfId="0" applyFont="1" applyFill="1" applyBorder="1" applyAlignment="1">
      <alignment horizontal="center" textRotation="90"/>
    </xf>
    <xf numFmtId="0" fontId="7" fillId="7" borderId="4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textRotation="90" wrapText="1"/>
    </xf>
    <xf numFmtId="0" fontId="7" fillId="7" borderId="3" xfId="0" applyFont="1" applyFill="1" applyBorder="1" applyAlignment="1">
      <alignment vertical="center"/>
    </xf>
    <xf numFmtId="0" fontId="7" fillId="14" borderId="10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/>
    </xf>
    <xf numFmtId="0" fontId="8" fillId="7" borderId="0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 vertical="center" wrapText="1"/>
    </xf>
    <xf numFmtId="0" fontId="2" fillId="9" borderId="1" xfId="0" applyFont="1" applyFill="1" applyBorder="1"/>
    <xf numFmtId="0" fontId="2" fillId="9" borderId="5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16" borderId="8" xfId="0" applyFont="1" applyFill="1" applyBorder="1"/>
    <xf numFmtId="0" fontId="2" fillId="16" borderId="10" xfId="0" applyFont="1" applyFill="1" applyBorder="1"/>
    <xf numFmtId="0" fontId="2" fillId="16" borderId="0" xfId="0" applyFont="1" applyFill="1" applyBorder="1"/>
    <xf numFmtId="0" fontId="15" fillId="7" borderId="0" xfId="0" applyFont="1" applyFill="1" applyBorder="1"/>
    <xf numFmtId="0" fontId="7" fillId="5" borderId="4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11" borderId="6" xfId="0" applyFont="1" applyFill="1" applyBorder="1"/>
    <xf numFmtId="0" fontId="7" fillId="11" borderId="5" xfId="0" applyFont="1" applyFill="1" applyBorder="1"/>
    <xf numFmtId="0" fontId="7" fillId="11" borderId="6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textRotation="90"/>
    </xf>
    <xf numFmtId="0" fontId="7" fillId="9" borderId="4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vertical="center"/>
    </xf>
    <xf numFmtId="0" fontId="11" fillId="7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textRotation="90" wrapText="1"/>
    </xf>
    <xf numFmtId="0" fontId="11" fillId="14" borderId="4" xfId="0" applyFont="1" applyFill="1" applyBorder="1" applyAlignment="1">
      <alignment horizontal="center" textRotation="90" wrapText="1"/>
    </xf>
    <xf numFmtId="0" fontId="11" fillId="7" borderId="3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 textRotation="90"/>
    </xf>
    <xf numFmtId="0" fontId="11" fillId="13" borderId="1" xfId="0" applyFont="1" applyFill="1" applyBorder="1" applyAlignment="1">
      <alignment horizontal="center" vertical="center" textRotation="90"/>
    </xf>
    <xf numFmtId="0" fontId="11" fillId="15" borderId="4" xfId="0" applyFont="1" applyFill="1" applyBorder="1" applyAlignment="1">
      <alignment horizontal="center" vertical="center" textRotation="90"/>
    </xf>
    <xf numFmtId="0" fontId="11" fillId="8" borderId="1" xfId="0" applyFont="1" applyFill="1" applyBorder="1" applyAlignment="1">
      <alignment horizontal="center" textRotation="90" wrapText="1"/>
    </xf>
    <xf numFmtId="0" fontId="6" fillId="5" borderId="8" xfId="0" applyFont="1" applyFill="1" applyBorder="1"/>
    <xf numFmtId="0" fontId="6" fillId="5" borderId="10" xfId="0" applyFont="1" applyFill="1" applyBorder="1"/>
    <xf numFmtId="0" fontId="18" fillId="7" borderId="4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textRotation="90" wrapText="1"/>
    </xf>
    <xf numFmtId="0" fontId="7" fillId="8" borderId="7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0" fontId="6" fillId="0" borderId="7" xfId="0" applyFont="1" applyBorder="1"/>
    <xf numFmtId="0" fontId="12" fillId="0" borderId="12" xfId="0" applyFont="1" applyBorder="1" applyAlignment="1">
      <alignment horizontal="left"/>
    </xf>
    <xf numFmtId="0" fontId="6" fillId="0" borderId="9" xfId="0" applyFont="1" applyBorder="1"/>
    <xf numFmtId="0" fontId="7" fillId="11" borderId="14" xfId="0" applyFont="1" applyFill="1" applyBorder="1"/>
    <xf numFmtId="0" fontId="7" fillId="11" borderId="12" xfId="0" applyFont="1" applyFill="1" applyBorder="1"/>
    <xf numFmtId="0" fontId="8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1" fillId="4" borderId="2" xfId="0" applyFont="1" applyFill="1" applyBorder="1" applyAlignment="1">
      <alignment horizontal="center" textRotation="90" wrapText="1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textRotation="90" wrapText="1"/>
    </xf>
    <xf numFmtId="0" fontId="11" fillId="6" borderId="11" xfId="0" applyFont="1" applyFill="1" applyBorder="1" applyAlignment="1">
      <alignment horizontal="center" textRotation="90"/>
    </xf>
    <xf numFmtId="0" fontId="11" fillId="6" borderId="13" xfId="0" applyFont="1" applyFill="1" applyBorder="1" applyAlignment="1">
      <alignment horizontal="center" textRotation="90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/>
    </xf>
    <xf numFmtId="0" fontId="11" fillId="14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textRotation="90"/>
    </xf>
    <xf numFmtId="0" fontId="4" fillId="6" borderId="11" xfId="0" applyFont="1" applyFill="1" applyBorder="1" applyAlignment="1">
      <alignment horizontal="center" textRotation="90"/>
    </xf>
    <xf numFmtId="0" fontId="11" fillId="6" borderId="1" xfId="0" applyFont="1" applyFill="1" applyBorder="1" applyAlignment="1">
      <alignment horizontal="center" textRotation="90"/>
    </xf>
    <xf numFmtId="0" fontId="11" fillId="11" borderId="1" xfId="0" applyFont="1" applyFill="1" applyBorder="1" applyAlignment="1">
      <alignment horizontal="center" textRotation="90" wrapText="1"/>
    </xf>
    <xf numFmtId="0" fontId="7" fillId="0" borderId="3" xfId="0" applyFont="1" applyBorder="1"/>
    <xf numFmtId="0" fontId="7" fillId="0" borderId="4" xfId="0" applyFont="1" applyBorder="1"/>
    <xf numFmtId="0" fontId="7" fillId="0" borderId="15" xfId="0" applyFont="1" applyBorder="1" applyAlignment="1">
      <alignment horizontal="center"/>
    </xf>
    <xf numFmtId="0" fontId="8" fillId="0" borderId="1" xfId="0" applyFont="1" applyBorder="1"/>
    <xf numFmtId="0" fontId="11" fillId="6" borderId="15" xfId="0" applyFont="1" applyFill="1" applyBorder="1" applyAlignment="1">
      <alignment horizontal="center" textRotation="90"/>
    </xf>
    <xf numFmtId="0" fontId="7" fillId="0" borderId="14" xfId="0" applyFont="1" applyBorder="1"/>
    <xf numFmtId="0" fontId="7" fillId="0" borderId="12" xfId="0" applyFont="1" applyBorder="1"/>
    <xf numFmtId="0" fontId="6" fillId="0" borderId="1" xfId="0" applyFont="1" applyFill="1" applyBorder="1"/>
    <xf numFmtId="0" fontId="6" fillId="0" borderId="0" xfId="0" applyFont="1" applyFill="1" applyBorder="1"/>
    <xf numFmtId="0" fontId="22" fillId="7" borderId="1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6" borderId="2" xfId="0" applyFont="1" applyFill="1" applyBorder="1" applyAlignment="1">
      <alignment horizontal="center" vertical="center" textRotation="90"/>
    </xf>
    <xf numFmtId="0" fontId="13" fillId="7" borderId="1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textRotation="90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7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0" fontId="7" fillId="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5" xfId="0" applyBorder="1" applyAlignment="1"/>
    <xf numFmtId="0" fontId="7" fillId="1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17" fillId="0" borderId="11" xfId="0" applyFont="1" applyBorder="1" applyAlignment="1"/>
    <xf numFmtId="0" fontId="2" fillId="13" borderId="6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/>
    <xf numFmtId="0" fontId="2" fillId="13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5"/>
  <sheetViews>
    <sheetView tabSelected="1" zoomScale="85" zoomScaleNormal="85" workbookViewId="0">
      <selection activeCell="F5" sqref="F5"/>
    </sheetView>
  </sheetViews>
  <sheetFormatPr defaultRowHeight="18.75" x14ac:dyDescent="0.3"/>
  <cols>
    <col min="1" max="1" width="15.7109375" style="45" customWidth="1"/>
    <col min="2" max="2" width="7" style="31" customWidth="1"/>
    <col min="3" max="3" width="32.140625" style="41" customWidth="1"/>
    <col min="4" max="4" width="9.7109375" style="44" customWidth="1"/>
    <col min="5" max="5" width="12.7109375" style="113" customWidth="1"/>
    <col min="6" max="6" width="12.7109375" style="44" customWidth="1"/>
    <col min="7" max="7" width="12.7109375" style="113" customWidth="1"/>
    <col min="8" max="8" width="5.7109375" style="29" customWidth="1"/>
    <col min="9" max="9" width="5.7109375" style="167" customWidth="1"/>
    <col min="10" max="10" width="5.7109375" style="29" customWidth="1"/>
    <col min="11" max="11" width="5.7109375" style="167" customWidth="1"/>
    <col min="12" max="12" width="5.7109375" style="29" customWidth="1"/>
    <col min="13" max="13" width="5.7109375" style="167" customWidth="1"/>
    <col min="14" max="14" width="5.7109375" style="29" customWidth="1"/>
    <col min="15" max="15" width="5.7109375" style="167" customWidth="1"/>
    <col min="16" max="16" width="5.7109375" style="28" customWidth="1"/>
    <col min="17" max="17" width="5.7109375" style="41" customWidth="1"/>
    <col min="18" max="18" width="5.7109375" style="28" customWidth="1"/>
    <col min="19" max="19" width="5.7109375" style="41" customWidth="1"/>
    <col min="20" max="20" width="5.7109375" style="28" customWidth="1"/>
    <col min="21" max="21" width="5.7109375" style="167" customWidth="1"/>
    <col min="22" max="22" width="5.7109375" style="28" customWidth="1"/>
    <col min="23" max="23" width="5.7109375" style="41" customWidth="1"/>
    <col min="24" max="24" width="5.7109375" style="28" customWidth="1"/>
    <col min="25" max="25" width="5.7109375" style="41" customWidth="1"/>
    <col min="26" max="26" width="5.7109375" style="28" customWidth="1"/>
    <col min="27" max="27" width="5.7109375" style="41" customWidth="1"/>
    <col min="28" max="28" width="5.7109375" style="28" customWidth="1"/>
    <col min="29" max="29" width="5.42578125" style="128" customWidth="1"/>
    <col min="30" max="30" width="5.42578125" style="30" customWidth="1"/>
    <col min="31" max="31" width="5.42578125" style="128" customWidth="1"/>
    <col min="32" max="32" width="5.42578125" style="30" customWidth="1"/>
    <col min="33" max="33" width="5.42578125" style="128" customWidth="1"/>
    <col min="34" max="34" width="5.42578125" style="31" customWidth="1"/>
    <col min="35" max="35" width="5.42578125" style="129" customWidth="1"/>
    <col min="36" max="36" width="5.42578125" style="30" customWidth="1"/>
    <col min="37" max="37" width="5.42578125" style="128" customWidth="1"/>
    <col min="38" max="39" width="9.140625" style="29"/>
    <col min="40" max="40" width="9.140625" style="58"/>
    <col min="41" max="16384" width="9.140625" style="32"/>
  </cols>
  <sheetData>
    <row r="1" spans="1:61" x14ac:dyDescent="0.3">
      <c r="A1" s="35"/>
      <c r="B1" s="27"/>
      <c r="C1" s="35"/>
      <c r="D1" s="36"/>
      <c r="E1" s="36"/>
      <c r="F1" s="36"/>
      <c r="G1" s="36"/>
      <c r="H1" s="59"/>
      <c r="I1" s="59"/>
      <c r="J1" s="59"/>
      <c r="K1" s="59"/>
      <c r="L1" s="59"/>
      <c r="M1" s="59"/>
      <c r="N1" s="59"/>
      <c r="O1" s="59"/>
      <c r="P1" s="35"/>
      <c r="Q1" s="35"/>
      <c r="R1" s="35"/>
      <c r="S1" s="35"/>
      <c r="T1" s="35"/>
      <c r="U1" s="59"/>
      <c r="V1" s="35"/>
      <c r="W1" s="35"/>
      <c r="X1" s="35"/>
      <c r="Y1" s="35"/>
      <c r="Z1" s="35"/>
      <c r="AA1" s="35"/>
      <c r="AB1" s="35"/>
      <c r="AC1" s="33"/>
      <c r="AD1" s="33"/>
      <c r="AE1" s="33"/>
      <c r="AF1" s="33"/>
      <c r="AG1" s="33"/>
      <c r="AH1" s="27"/>
      <c r="AI1" s="27"/>
      <c r="AJ1" s="33"/>
      <c r="AK1" s="33"/>
      <c r="AL1" s="59"/>
      <c r="AM1" s="59"/>
    </row>
    <row r="2" spans="1:61" s="52" customFormat="1" ht="26.25" x14ac:dyDescent="0.4">
      <c r="A2" s="47" t="s">
        <v>461</v>
      </c>
      <c r="B2" s="48"/>
      <c r="C2" s="49"/>
      <c r="D2" s="50"/>
      <c r="E2" s="50"/>
      <c r="F2" s="50"/>
      <c r="G2" s="50"/>
      <c r="H2" s="51"/>
      <c r="I2" s="48"/>
      <c r="J2" s="51"/>
      <c r="K2" s="51"/>
      <c r="L2" s="51"/>
      <c r="M2" s="51"/>
      <c r="N2" s="51"/>
      <c r="O2" s="51"/>
      <c r="P2" s="51"/>
      <c r="Q2" s="48"/>
      <c r="R2" s="43"/>
      <c r="S2" s="43"/>
      <c r="T2" s="43"/>
      <c r="U2" s="43"/>
      <c r="V2" s="48"/>
      <c r="W2" s="43"/>
      <c r="X2" s="43"/>
      <c r="Y2" s="43"/>
      <c r="Z2" s="51"/>
      <c r="AA2" s="48"/>
      <c r="AB2" s="48"/>
      <c r="AC2" s="48"/>
      <c r="AD2" s="43" t="s">
        <v>318</v>
      </c>
      <c r="AE2" s="48"/>
      <c r="AF2" s="48"/>
      <c r="AG2" s="48"/>
      <c r="AH2" s="48"/>
      <c r="AI2" s="48"/>
      <c r="AJ2" s="48"/>
      <c r="AK2" s="48"/>
      <c r="AL2" s="48"/>
      <c r="AM2" s="48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</row>
    <row r="3" spans="1:61" s="52" customFormat="1" ht="31.5" x14ac:dyDescent="0.5">
      <c r="A3" s="53" t="s">
        <v>460</v>
      </c>
      <c r="B3" s="54"/>
      <c r="C3" s="55"/>
      <c r="D3" s="56"/>
      <c r="E3" s="56"/>
      <c r="F3" s="56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</row>
    <row r="4" spans="1:61" x14ac:dyDescent="0.3">
      <c r="A4" s="35"/>
      <c r="B4" s="27"/>
      <c r="C4" s="35"/>
      <c r="D4" s="36"/>
      <c r="E4" s="36"/>
      <c r="F4" s="36"/>
      <c r="G4" s="36"/>
      <c r="H4" s="59"/>
      <c r="I4" s="59"/>
      <c r="J4" s="59"/>
      <c r="K4" s="59"/>
      <c r="L4" s="59"/>
      <c r="M4" s="59"/>
      <c r="N4" s="59"/>
      <c r="O4" s="59"/>
      <c r="P4" s="35"/>
      <c r="Q4" s="35"/>
      <c r="R4" s="35"/>
      <c r="S4" s="35"/>
      <c r="T4" s="35"/>
      <c r="U4" s="59"/>
      <c r="V4" s="35"/>
      <c r="W4" s="35"/>
      <c r="X4" s="35"/>
      <c r="Y4" s="35"/>
      <c r="Z4" s="35"/>
      <c r="AA4" s="35"/>
      <c r="AB4" s="35"/>
      <c r="AC4" s="33"/>
      <c r="AD4" s="33"/>
      <c r="AE4" s="33"/>
      <c r="AF4" s="33"/>
      <c r="AG4" s="33"/>
      <c r="AH4" s="27"/>
      <c r="AI4" s="27"/>
      <c r="AJ4" s="33"/>
      <c r="AK4" s="33"/>
      <c r="AL4" s="59"/>
      <c r="AM4" s="59"/>
      <c r="AN4" s="59"/>
      <c r="AO4" s="59"/>
    </row>
    <row r="5" spans="1:61" x14ac:dyDescent="0.3">
      <c r="A5" s="63"/>
      <c r="B5" s="133" t="s">
        <v>327</v>
      </c>
      <c r="C5" s="63"/>
      <c r="D5" s="64"/>
      <c r="E5" s="64"/>
      <c r="F5" s="64"/>
      <c r="G5" s="63"/>
      <c r="H5" s="63"/>
      <c r="I5" s="133" t="s">
        <v>338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133" t="s">
        <v>348</v>
      </c>
      <c r="AA5" s="63"/>
      <c r="AB5" s="63"/>
      <c r="AC5" s="65"/>
      <c r="AD5" s="65"/>
      <c r="AE5" s="65"/>
      <c r="AF5" s="65"/>
      <c r="AG5" s="65"/>
      <c r="AH5" s="65"/>
      <c r="AI5" s="65"/>
      <c r="AJ5" s="65"/>
      <c r="AK5" s="65"/>
      <c r="AL5" s="63"/>
      <c r="AM5" s="63"/>
      <c r="AN5" s="63"/>
      <c r="AO5" s="63"/>
      <c r="AP5" s="58"/>
    </row>
    <row r="6" spans="1:61" x14ac:dyDescent="0.3">
      <c r="A6" s="63"/>
      <c r="B6" s="133" t="s">
        <v>328</v>
      </c>
      <c r="C6" s="63"/>
      <c r="D6" s="64"/>
      <c r="E6" s="64"/>
      <c r="F6" s="64"/>
      <c r="G6" s="63"/>
      <c r="H6" s="63"/>
      <c r="I6" s="133" t="s">
        <v>339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6" t="s">
        <v>349</v>
      </c>
      <c r="AA6" s="63"/>
      <c r="AB6" s="63"/>
      <c r="AC6" s="65"/>
      <c r="AD6" s="65"/>
      <c r="AE6" s="65"/>
      <c r="AF6" s="65"/>
      <c r="AG6" s="65"/>
      <c r="AH6" s="65"/>
      <c r="AI6" s="65"/>
      <c r="AJ6" s="65"/>
      <c r="AK6" s="65"/>
      <c r="AL6" s="67"/>
      <c r="AM6" s="67"/>
      <c r="AN6" s="67"/>
      <c r="AO6" s="67"/>
      <c r="AP6" s="58"/>
    </row>
    <row r="7" spans="1:61" x14ac:dyDescent="0.3">
      <c r="A7" s="63"/>
      <c r="B7" s="133" t="s">
        <v>329</v>
      </c>
      <c r="C7" s="63"/>
      <c r="D7" s="64"/>
      <c r="E7" s="64"/>
      <c r="F7" s="64"/>
      <c r="G7" s="63"/>
      <c r="H7" s="63"/>
      <c r="I7" s="133" t="s">
        <v>340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6" t="s">
        <v>350</v>
      </c>
      <c r="AA7" s="63"/>
      <c r="AB7" s="63"/>
      <c r="AC7" s="65"/>
      <c r="AD7" s="65"/>
      <c r="AE7" s="65"/>
      <c r="AF7" s="65"/>
      <c r="AG7" s="65"/>
      <c r="AH7" s="65"/>
      <c r="AI7" s="65"/>
      <c r="AJ7" s="65"/>
      <c r="AK7" s="65"/>
      <c r="AL7" s="67"/>
      <c r="AM7" s="67"/>
      <c r="AN7" s="67"/>
      <c r="AO7" s="67"/>
      <c r="AP7" s="58"/>
    </row>
    <row r="8" spans="1:61" x14ac:dyDescent="0.3">
      <c r="A8" s="63"/>
      <c r="B8" s="133" t="s">
        <v>330</v>
      </c>
      <c r="C8" s="63"/>
      <c r="D8" s="64"/>
      <c r="E8" s="64"/>
      <c r="F8" s="64"/>
      <c r="G8" s="63"/>
      <c r="H8" s="63"/>
      <c r="I8" s="63" t="s">
        <v>341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6"/>
      <c r="X8" s="66"/>
      <c r="Y8" s="66"/>
      <c r="Z8" s="66" t="s">
        <v>351</v>
      </c>
      <c r="AA8" s="63"/>
      <c r="AB8" s="63"/>
      <c r="AC8" s="65"/>
      <c r="AD8" s="65"/>
      <c r="AE8" s="65"/>
      <c r="AF8" s="65"/>
      <c r="AG8" s="65"/>
      <c r="AH8" s="65"/>
      <c r="AI8" s="65"/>
      <c r="AJ8" s="65"/>
      <c r="AK8" s="65"/>
      <c r="AL8" s="67"/>
      <c r="AM8" s="67"/>
      <c r="AN8" s="67"/>
      <c r="AO8" s="67"/>
      <c r="AP8" s="58"/>
    </row>
    <row r="9" spans="1:61" x14ac:dyDescent="0.3">
      <c r="A9" s="63"/>
      <c r="B9" s="133" t="s">
        <v>331</v>
      </c>
      <c r="C9" s="63"/>
      <c r="D9" s="64"/>
      <c r="E9" s="64"/>
      <c r="F9" s="64"/>
      <c r="G9" s="63"/>
      <c r="H9" s="63"/>
      <c r="I9" s="63" t="s">
        <v>342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 t="s">
        <v>352</v>
      </c>
      <c r="AA9" s="63"/>
      <c r="AB9" s="63"/>
      <c r="AC9" s="65"/>
      <c r="AD9" s="65"/>
      <c r="AE9" s="65"/>
      <c r="AF9" s="65"/>
      <c r="AG9" s="65"/>
      <c r="AH9" s="65"/>
      <c r="AI9" s="65"/>
      <c r="AJ9" s="65"/>
      <c r="AK9" s="65"/>
      <c r="AL9" s="67"/>
      <c r="AM9" s="67"/>
      <c r="AN9" s="67"/>
      <c r="AO9" s="67"/>
      <c r="AP9" s="58"/>
    </row>
    <row r="10" spans="1:61" x14ac:dyDescent="0.3">
      <c r="A10" s="63"/>
      <c r="B10" s="133" t="s">
        <v>334</v>
      </c>
      <c r="C10" s="63"/>
      <c r="D10" s="64"/>
      <c r="E10" s="64"/>
      <c r="F10" s="64"/>
      <c r="G10" s="63"/>
      <c r="H10" s="63"/>
      <c r="I10" s="133" t="s">
        <v>343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 t="s">
        <v>353</v>
      </c>
      <c r="AA10" s="63"/>
      <c r="AB10" s="63"/>
      <c r="AC10" s="65"/>
      <c r="AD10" s="65"/>
      <c r="AE10" s="65"/>
      <c r="AF10" s="65"/>
      <c r="AG10" s="65"/>
      <c r="AH10" s="65"/>
      <c r="AI10" s="65"/>
      <c r="AJ10" s="65"/>
      <c r="AK10" s="65"/>
      <c r="AL10" s="67"/>
      <c r="AM10" s="67"/>
      <c r="AN10" s="67"/>
      <c r="AO10" s="67"/>
      <c r="AP10" s="58"/>
    </row>
    <row r="11" spans="1:61" x14ac:dyDescent="0.3">
      <c r="A11" s="63"/>
      <c r="B11" s="133" t="s">
        <v>335</v>
      </c>
      <c r="C11" s="63"/>
      <c r="D11" s="64"/>
      <c r="E11" s="64"/>
      <c r="F11" s="64"/>
      <c r="G11" s="63"/>
      <c r="H11" s="63"/>
      <c r="I11" s="133" t="s">
        <v>344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6" t="s">
        <v>354</v>
      </c>
      <c r="AA11" s="63"/>
      <c r="AB11" s="63"/>
      <c r="AC11" s="65"/>
      <c r="AD11" s="65"/>
      <c r="AE11" s="65"/>
      <c r="AF11" s="65"/>
      <c r="AG11" s="65"/>
      <c r="AH11" s="65"/>
      <c r="AI11" s="65"/>
      <c r="AJ11" s="65"/>
      <c r="AK11" s="65"/>
      <c r="AL11" s="67"/>
      <c r="AM11" s="67"/>
      <c r="AN11" s="67"/>
      <c r="AO11" s="67"/>
      <c r="AP11" s="58"/>
    </row>
    <row r="12" spans="1:61" x14ac:dyDescent="0.3">
      <c r="A12" s="63"/>
      <c r="B12" s="133" t="s">
        <v>336</v>
      </c>
      <c r="C12" s="63"/>
      <c r="D12" s="64"/>
      <c r="E12" s="64"/>
      <c r="F12" s="64"/>
      <c r="G12" s="63"/>
      <c r="H12" s="63"/>
      <c r="I12" s="133" t="s">
        <v>345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6" t="s">
        <v>355</v>
      </c>
      <c r="AA12" s="63"/>
      <c r="AB12" s="63"/>
      <c r="AC12" s="68"/>
      <c r="AD12" s="65"/>
      <c r="AE12" s="65"/>
      <c r="AF12" s="65"/>
      <c r="AG12" s="65"/>
      <c r="AH12" s="65"/>
      <c r="AI12" s="65"/>
      <c r="AJ12" s="65"/>
      <c r="AK12" s="65"/>
      <c r="AL12" s="67"/>
      <c r="AM12" s="67"/>
      <c r="AN12" s="67"/>
      <c r="AO12" s="67"/>
      <c r="AP12" s="58"/>
    </row>
    <row r="13" spans="1:61" x14ac:dyDescent="0.3">
      <c r="A13" s="63"/>
      <c r="B13" s="133" t="s">
        <v>459</v>
      </c>
      <c r="C13" s="63"/>
      <c r="D13" s="64"/>
      <c r="E13" s="64"/>
      <c r="F13" s="64"/>
      <c r="G13" s="63"/>
      <c r="H13" s="63"/>
      <c r="I13" s="133" t="s">
        <v>346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6" t="s">
        <v>356</v>
      </c>
      <c r="AA13" s="63"/>
      <c r="AB13" s="63"/>
      <c r="AC13" s="68"/>
      <c r="AD13" s="65"/>
      <c r="AE13" s="65"/>
      <c r="AF13" s="65"/>
      <c r="AG13" s="65"/>
      <c r="AH13" s="65"/>
      <c r="AI13" s="65"/>
      <c r="AJ13" s="65"/>
      <c r="AK13" s="65"/>
      <c r="AL13" s="67"/>
      <c r="AM13" s="67"/>
      <c r="AN13" s="67"/>
      <c r="AO13" s="67"/>
      <c r="AP13" s="58"/>
    </row>
    <row r="14" spans="1:61" x14ac:dyDescent="0.3">
      <c r="A14" s="63"/>
      <c r="B14" s="133" t="s">
        <v>337</v>
      </c>
      <c r="C14" s="63"/>
      <c r="D14" s="64"/>
      <c r="E14" s="64"/>
      <c r="F14" s="64"/>
      <c r="G14" s="63"/>
      <c r="H14" s="63"/>
      <c r="I14" s="133" t="s">
        <v>347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6" t="s">
        <v>357</v>
      </c>
      <c r="AA14" s="63"/>
      <c r="AB14" s="63"/>
      <c r="AC14" s="68"/>
      <c r="AD14" s="65"/>
      <c r="AE14" s="65"/>
      <c r="AF14" s="65"/>
      <c r="AG14" s="65"/>
      <c r="AH14" s="65"/>
      <c r="AI14" s="65"/>
      <c r="AJ14" s="65"/>
      <c r="AK14" s="65"/>
      <c r="AL14" s="67"/>
      <c r="AM14" s="67"/>
      <c r="AN14" s="67"/>
      <c r="AO14" s="67"/>
      <c r="AP14" s="58"/>
    </row>
    <row r="15" spans="1:61" s="28" customFormat="1" x14ac:dyDescent="0.3">
      <c r="A15" s="35"/>
      <c r="B15" s="27"/>
      <c r="C15" s="35"/>
      <c r="D15" s="36"/>
      <c r="E15" s="36"/>
      <c r="F15" s="36"/>
      <c r="G15" s="36"/>
      <c r="H15" s="35"/>
      <c r="I15" s="35"/>
      <c r="J15" s="35"/>
      <c r="K15" s="35"/>
      <c r="L15" s="35"/>
      <c r="M15" s="35"/>
      <c r="N15" s="35"/>
      <c r="O15" s="35"/>
      <c r="P15" s="37"/>
      <c r="Q15" s="37"/>
      <c r="R15" s="37"/>
      <c r="S15" s="37"/>
      <c r="T15" s="37"/>
      <c r="U15" s="37"/>
      <c r="V15" s="35"/>
      <c r="W15" s="35"/>
      <c r="X15" s="35"/>
      <c r="Y15" s="35"/>
      <c r="Z15" s="35"/>
      <c r="AA15" s="35"/>
      <c r="AB15" s="35"/>
      <c r="AC15" s="27"/>
      <c r="AD15" s="27"/>
      <c r="AE15" s="27"/>
      <c r="AF15" s="27"/>
      <c r="AG15" s="27"/>
      <c r="AH15" s="27"/>
      <c r="AI15" s="27"/>
      <c r="AJ15" s="27"/>
      <c r="AK15" s="27"/>
      <c r="AL15" s="69"/>
      <c r="AM15" s="69"/>
      <c r="AN15" s="69"/>
      <c r="AO15" s="69"/>
      <c r="AP15" s="38"/>
    </row>
    <row r="16" spans="1:61" s="40" customFormat="1" ht="84.75" customHeight="1" x14ac:dyDescent="0.3">
      <c r="A16" s="174" t="s">
        <v>321</v>
      </c>
      <c r="B16" s="25" t="s">
        <v>5</v>
      </c>
      <c r="C16" s="172" t="s">
        <v>322</v>
      </c>
      <c r="D16" s="70" t="s">
        <v>323</v>
      </c>
      <c r="E16" s="209" t="s">
        <v>324</v>
      </c>
      <c r="F16" s="71" t="s">
        <v>325</v>
      </c>
      <c r="G16" s="210" t="s">
        <v>326</v>
      </c>
      <c r="H16" s="296">
        <v>1</v>
      </c>
      <c r="I16" s="297">
        <v>2</v>
      </c>
      <c r="J16" s="296">
        <v>3</v>
      </c>
      <c r="K16" s="297">
        <v>4</v>
      </c>
      <c r="L16" s="296">
        <v>5</v>
      </c>
      <c r="M16" s="297">
        <v>6</v>
      </c>
      <c r="N16" s="296">
        <v>7</v>
      </c>
      <c r="O16" s="297">
        <v>8</v>
      </c>
      <c r="P16" s="296">
        <v>9</v>
      </c>
      <c r="Q16" s="297">
        <v>10</v>
      </c>
      <c r="R16" s="296">
        <v>11</v>
      </c>
      <c r="S16" s="297">
        <v>12</v>
      </c>
      <c r="T16" s="296">
        <v>13</v>
      </c>
      <c r="U16" s="172">
        <v>14</v>
      </c>
      <c r="V16" s="25">
        <v>15</v>
      </c>
      <c r="W16" s="297">
        <v>16</v>
      </c>
      <c r="X16" s="296">
        <v>17</v>
      </c>
      <c r="Y16" s="297">
        <v>18</v>
      </c>
      <c r="Z16" s="296">
        <v>19</v>
      </c>
      <c r="AA16" s="297">
        <v>20</v>
      </c>
      <c r="AB16" s="296">
        <v>21</v>
      </c>
      <c r="AC16" s="245">
        <v>22</v>
      </c>
      <c r="AD16" s="244">
        <v>23</v>
      </c>
      <c r="AE16" s="245">
        <v>24</v>
      </c>
      <c r="AF16" s="25">
        <v>25</v>
      </c>
      <c r="AG16" s="172">
        <v>26</v>
      </c>
      <c r="AH16" s="244">
        <v>27</v>
      </c>
      <c r="AI16" s="245">
        <v>28</v>
      </c>
      <c r="AJ16" s="244">
        <v>29</v>
      </c>
      <c r="AK16" s="245">
        <v>30</v>
      </c>
      <c r="AL16" s="223" t="s">
        <v>320</v>
      </c>
      <c r="AM16" s="280" t="s">
        <v>319</v>
      </c>
      <c r="AN16" s="298" t="s">
        <v>472</v>
      </c>
      <c r="AO16" s="298" t="s">
        <v>464</v>
      </c>
      <c r="AP16" s="39"/>
    </row>
    <row r="17" spans="1:52" x14ac:dyDescent="0.3">
      <c r="A17" s="305" t="s">
        <v>106</v>
      </c>
      <c r="B17" s="307">
        <v>1</v>
      </c>
      <c r="C17" s="309" t="s">
        <v>20</v>
      </c>
      <c r="D17" s="307">
        <v>1996</v>
      </c>
      <c r="E17" s="310">
        <f>F17+G17</f>
        <v>499</v>
      </c>
      <c r="F17" s="311">
        <f>H17+I17+J17+K17+L17+M17+N17+O17+P17+Q17+R17+S17+T17+W17+X17+Y17+Z17+AA17+AB17+AC17+AD17+AE17+AH17+AI17+AJ17+AK17+AL17</f>
        <v>499</v>
      </c>
      <c r="G17" s="303">
        <f>U17+V17+AF17+AG17</f>
        <v>0</v>
      </c>
      <c r="H17" s="34"/>
      <c r="I17" s="116">
        <v>18</v>
      </c>
      <c r="J17" s="34">
        <v>17</v>
      </c>
      <c r="K17" s="116">
        <v>17</v>
      </c>
      <c r="L17" s="34">
        <v>6</v>
      </c>
      <c r="M17" s="116">
        <v>40</v>
      </c>
      <c r="N17" s="34">
        <v>12</v>
      </c>
      <c r="O17" s="116">
        <v>18</v>
      </c>
      <c r="P17" s="34"/>
      <c r="Q17" s="116">
        <v>27</v>
      </c>
      <c r="R17" s="34">
        <v>28</v>
      </c>
      <c r="S17" s="116">
        <v>10</v>
      </c>
      <c r="T17" s="34">
        <v>8</v>
      </c>
      <c r="U17" s="116"/>
      <c r="V17" s="34"/>
      <c r="W17" s="116">
        <v>14</v>
      </c>
      <c r="X17" s="34">
        <v>25</v>
      </c>
      <c r="Y17" s="116"/>
      <c r="Z17" s="34"/>
      <c r="AA17" s="116"/>
      <c r="AB17" s="34"/>
      <c r="AC17" s="117">
        <v>32</v>
      </c>
      <c r="AD17" s="104">
        <v>40</v>
      </c>
      <c r="AE17" s="117">
        <v>30</v>
      </c>
      <c r="AF17" s="104"/>
      <c r="AG17" s="117"/>
      <c r="AH17" s="104">
        <v>30</v>
      </c>
      <c r="AI17" s="117">
        <v>29</v>
      </c>
      <c r="AJ17" s="104">
        <v>18</v>
      </c>
      <c r="AK17" s="117">
        <v>60</v>
      </c>
      <c r="AL17" s="301">
        <v>20</v>
      </c>
      <c r="AM17" s="242"/>
      <c r="AN17" s="299">
        <f>AC17+AD17+AE17</f>
        <v>102</v>
      </c>
      <c r="AO17" s="299">
        <f>AH17+AI17+AJ17+AK17</f>
        <v>137</v>
      </c>
      <c r="AP17" s="58"/>
    </row>
    <row r="18" spans="1:52" x14ac:dyDescent="0.3">
      <c r="A18" s="306" t="s">
        <v>106</v>
      </c>
      <c r="B18" s="308" t="s">
        <v>4</v>
      </c>
      <c r="C18" s="308" t="s">
        <v>20</v>
      </c>
      <c r="D18" s="308">
        <v>1996</v>
      </c>
      <c r="E18" s="304">
        <v>499</v>
      </c>
      <c r="F18" s="304"/>
      <c r="G18" s="304"/>
      <c r="H18" s="93"/>
      <c r="I18" s="26" t="s">
        <v>224</v>
      </c>
      <c r="J18" s="93" t="s">
        <v>245</v>
      </c>
      <c r="K18" s="26" t="s">
        <v>245</v>
      </c>
      <c r="L18" s="93" t="s">
        <v>257</v>
      </c>
      <c r="M18" s="26" t="s">
        <v>268</v>
      </c>
      <c r="N18" s="93" t="s">
        <v>270</v>
      </c>
      <c r="O18" s="26" t="s">
        <v>224</v>
      </c>
      <c r="P18" s="93"/>
      <c r="Q18" s="26" t="s">
        <v>279</v>
      </c>
      <c r="R18" s="93" t="s">
        <v>300</v>
      </c>
      <c r="S18" s="26" t="s">
        <v>298</v>
      </c>
      <c r="T18" s="93" t="s">
        <v>285</v>
      </c>
      <c r="U18" s="26"/>
      <c r="V18" s="93"/>
      <c r="W18" s="26" t="s">
        <v>283</v>
      </c>
      <c r="X18" s="93" t="s">
        <v>286</v>
      </c>
      <c r="Y18" s="26"/>
      <c r="Z18" s="93"/>
      <c r="AA18" s="26"/>
      <c r="AB18" s="93"/>
      <c r="AC18" s="122" t="s">
        <v>292</v>
      </c>
      <c r="AD18" s="103" t="s">
        <v>304</v>
      </c>
      <c r="AE18" s="122" t="s">
        <v>290</v>
      </c>
      <c r="AF18" s="103"/>
      <c r="AG18" s="122"/>
      <c r="AH18" s="103" t="s">
        <v>290</v>
      </c>
      <c r="AI18" s="122" t="s">
        <v>280</v>
      </c>
      <c r="AJ18" s="103" t="s">
        <v>271</v>
      </c>
      <c r="AK18" s="122" t="s">
        <v>268</v>
      </c>
      <c r="AL18" s="302"/>
      <c r="AM18" s="243"/>
      <c r="AN18" s="300"/>
      <c r="AO18" s="300"/>
      <c r="AP18" s="58"/>
    </row>
    <row r="19" spans="1:52" x14ac:dyDescent="0.3">
      <c r="A19" s="305" t="s">
        <v>317</v>
      </c>
      <c r="B19" s="307">
        <v>2</v>
      </c>
      <c r="C19" s="309" t="s">
        <v>32</v>
      </c>
      <c r="D19" s="307">
        <v>1987</v>
      </c>
      <c r="E19" s="310">
        <f>F19+G19</f>
        <v>31</v>
      </c>
      <c r="F19" s="311">
        <f>H19+I19+J19+K19+L19+M19+N19+O19+P19+Q19+R19+S19+T19+W19+X19+Y19+Z19+AA19+AB19+AC19+AD19+AE19+AH19+AI19+AJ19+AK19+AL19</f>
        <v>14</v>
      </c>
      <c r="G19" s="303">
        <f>U19+V19+AF19+AG19</f>
        <v>17</v>
      </c>
      <c r="H19" s="34"/>
      <c r="I19" s="116"/>
      <c r="J19" s="34"/>
      <c r="K19" s="116"/>
      <c r="L19" s="34"/>
      <c r="M19" s="116"/>
      <c r="N19" s="34"/>
      <c r="O19" s="116"/>
      <c r="P19" s="34"/>
      <c r="Q19" s="116">
        <v>14</v>
      </c>
      <c r="R19" s="34"/>
      <c r="S19" s="116"/>
      <c r="T19" s="34"/>
      <c r="U19" s="116">
        <v>17</v>
      </c>
      <c r="V19" s="34"/>
      <c r="W19" s="116"/>
      <c r="X19" s="34"/>
      <c r="Y19" s="116"/>
      <c r="Z19" s="34"/>
      <c r="AA19" s="116"/>
      <c r="AB19" s="34"/>
      <c r="AC19" s="117"/>
      <c r="AD19" s="104"/>
      <c r="AE19" s="117"/>
      <c r="AF19" s="104"/>
      <c r="AG19" s="117"/>
      <c r="AH19" s="104"/>
      <c r="AI19" s="117"/>
      <c r="AJ19" s="104"/>
      <c r="AK19" s="117"/>
      <c r="AL19" s="130"/>
      <c r="AM19" s="205"/>
      <c r="AN19" s="299"/>
      <c r="AO19" s="299"/>
    </row>
    <row r="20" spans="1:52" x14ac:dyDescent="0.3">
      <c r="A20" s="306" t="s">
        <v>317</v>
      </c>
      <c r="B20" s="308">
        <v>6</v>
      </c>
      <c r="C20" s="308" t="s">
        <v>32</v>
      </c>
      <c r="D20" s="308">
        <v>1987</v>
      </c>
      <c r="E20" s="304">
        <v>31</v>
      </c>
      <c r="F20" s="304"/>
      <c r="G20" s="304"/>
      <c r="H20" s="38"/>
      <c r="I20" s="35"/>
      <c r="J20" s="38"/>
      <c r="K20" s="35"/>
      <c r="L20" s="38"/>
      <c r="M20" s="35"/>
      <c r="N20" s="38"/>
      <c r="O20" s="35"/>
      <c r="P20" s="38"/>
      <c r="Q20" s="35" t="s">
        <v>292</v>
      </c>
      <c r="R20" s="38"/>
      <c r="S20" s="35"/>
      <c r="T20" s="38"/>
      <c r="U20" s="35" t="s">
        <v>269</v>
      </c>
      <c r="V20" s="38"/>
      <c r="W20" s="35"/>
      <c r="X20" s="38"/>
      <c r="Y20" s="35"/>
      <c r="Z20" s="38"/>
      <c r="AA20" s="35"/>
      <c r="AB20" s="38"/>
      <c r="AC20" s="27"/>
      <c r="AD20" s="125"/>
      <c r="AE20" s="27"/>
      <c r="AF20" s="125"/>
      <c r="AG20" s="27"/>
      <c r="AH20" s="125"/>
      <c r="AI20" s="27"/>
      <c r="AJ20" s="125"/>
      <c r="AK20" s="27"/>
      <c r="AL20" s="132"/>
      <c r="AM20" s="150"/>
      <c r="AN20" s="300"/>
      <c r="AO20" s="300"/>
    </row>
    <row r="21" spans="1:52" s="42" customFormat="1" x14ac:dyDescent="0.3">
      <c r="A21" s="305" t="s">
        <v>317</v>
      </c>
      <c r="B21" s="307">
        <v>3</v>
      </c>
      <c r="C21" s="309" t="s">
        <v>31</v>
      </c>
      <c r="D21" s="307">
        <v>1986</v>
      </c>
      <c r="E21" s="310">
        <f>F21+G21</f>
        <v>20</v>
      </c>
      <c r="F21" s="311">
        <f>H21+I21+J21+K21+L21+M21+N21+O21+P21+Q21+R21+S21+T21+W21+X21+Y21+Z21+AA21+AB21+AC21+AD21+AE21+AH21+AI21+AJ21+AK21+AL21</f>
        <v>0</v>
      </c>
      <c r="G21" s="303">
        <f>U21+V21+AF21+AG21</f>
        <v>20</v>
      </c>
      <c r="H21" s="34"/>
      <c r="I21" s="116"/>
      <c r="J21" s="34"/>
      <c r="K21" s="116"/>
      <c r="L21" s="34"/>
      <c r="M21" s="116"/>
      <c r="N21" s="34"/>
      <c r="O21" s="116"/>
      <c r="P21" s="34"/>
      <c r="Q21" s="116"/>
      <c r="R21" s="34"/>
      <c r="S21" s="116"/>
      <c r="T21" s="34"/>
      <c r="U21" s="116">
        <v>20</v>
      </c>
      <c r="V21" s="34"/>
      <c r="W21" s="116"/>
      <c r="X21" s="34"/>
      <c r="Y21" s="116"/>
      <c r="Z21" s="34"/>
      <c r="AA21" s="116"/>
      <c r="AB21" s="34"/>
      <c r="AC21" s="117"/>
      <c r="AD21" s="104"/>
      <c r="AE21" s="117"/>
      <c r="AF21" s="104"/>
      <c r="AG21" s="117"/>
      <c r="AH21" s="104"/>
      <c r="AI21" s="117"/>
      <c r="AJ21" s="104"/>
      <c r="AK21" s="117"/>
      <c r="AL21" s="130"/>
      <c r="AM21" s="205"/>
      <c r="AN21" s="299"/>
      <c r="AO21" s="299"/>
    </row>
    <row r="22" spans="1:52" s="42" customFormat="1" x14ac:dyDescent="0.3">
      <c r="A22" s="306"/>
      <c r="B22" s="308"/>
      <c r="C22" s="308"/>
      <c r="D22" s="308"/>
      <c r="E22" s="314"/>
      <c r="F22" s="314"/>
      <c r="G22" s="314"/>
      <c r="H22" s="93"/>
      <c r="I22" s="26"/>
      <c r="J22" s="93"/>
      <c r="K22" s="26"/>
      <c r="L22" s="93"/>
      <c r="M22" s="26"/>
      <c r="N22" s="93"/>
      <c r="O22" s="26"/>
      <c r="P22" s="93"/>
      <c r="Q22" s="26"/>
      <c r="R22" s="93"/>
      <c r="S22" s="26"/>
      <c r="T22" s="93"/>
      <c r="U22" s="26" t="s">
        <v>294</v>
      </c>
      <c r="V22" s="93"/>
      <c r="W22" s="26" t="s">
        <v>191</v>
      </c>
      <c r="X22" s="93" t="s">
        <v>189</v>
      </c>
      <c r="Y22" s="26" t="s">
        <v>221</v>
      </c>
      <c r="Z22" s="93"/>
      <c r="AA22" s="26"/>
      <c r="AB22" s="93"/>
      <c r="AC22" s="122"/>
      <c r="AD22" s="103"/>
      <c r="AE22" s="122"/>
      <c r="AF22" s="103"/>
      <c r="AG22" s="122"/>
      <c r="AH22" s="103"/>
      <c r="AI22" s="122"/>
      <c r="AJ22" s="103"/>
      <c r="AK22" s="122"/>
      <c r="AL22" s="131"/>
      <c r="AM22" s="206"/>
      <c r="AN22" s="300"/>
      <c r="AO22" s="300"/>
    </row>
    <row r="23" spans="1:52" s="42" customFormat="1" x14ac:dyDescent="0.3">
      <c r="A23" s="305" t="s">
        <v>104</v>
      </c>
      <c r="B23" s="307">
        <v>4</v>
      </c>
      <c r="C23" s="309" t="s">
        <v>126</v>
      </c>
      <c r="D23" s="307">
        <v>1997</v>
      </c>
      <c r="E23" s="315">
        <f>F23+G23</f>
        <v>13</v>
      </c>
      <c r="F23" s="316">
        <f>H23+I23+J23+K23+L23+M23+N23+O23+P23+Q23+R23+S23+T23+W23+X23+Y23+Z23+AA23+AB23+AC23+AD23+AE23+AH23+AI23+AJ23+AK23+AL23</f>
        <v>0</v>
      </c>
      <c r="G23" s="312">
        <f>U23+V23+AF23+AG23</f>
        <v>13</v>
      </c>
      <c r="H23" s="34"/>
      <c r="I23" s="116"/>
      <c r="J23" s="34"/>
      <c r="K23" s="116"/>
      <c r="L23" s="34"/>
      <c r="M23" s="116"/>
      <c r="N23" s="34"/>
      <c r="O23" s="116"/>
      <c r="P23" s="34"/>
      <c r="Q23" s="116"/>
      <c r="R23" s="34"/>
      <c r="S23" s="116"/>
      <c r="T23" s="34"/>
      <c r="U23" s="116"/>
      <c r="V23" s="34"/>
      <c r="W23" s="116"/>
      <c r="X23" s="34"/>
      <c r="Y23" s="116"/>
      <c r="Z23" s="34"/>
      <c r="AA23" s="116"/>
      <c r="AB23" s="34"/>
      <c r="AC23" s="117"/>
      <c r="AD23" s="104"/>
      <c r="AE23" s="117"/>
      <c r="AF23" s="104"/>
      <c r="AG23" s="117">
        <v>13</v>
      </c>
      <c r="AH23" s="104"/>
      <c r="AI23" s="117"/>
      <c r="AJ23" s="104"/>
      <c r="AK23" s="117"/>
      <c r="AL23" s="130"/>
      <c r="AM23" s="205"/>
      <c r="AN23" s="299"/>
      <c r="AO23" s="299"/>
    </row>
    <row r="24" spans="1:52" s="42" customFormat="1" x14ac:dyDescent="0.3">
      <c r="A24" s="306"/>
      <c r="B24" s="308"/>
      <c r="C24" s="308"/>
      <c r="D24" s="308"/>
      <c r="E24" s="313"/>
      <c r="F24" s="313"/>
      <c r="G24" s="313"/>
      <c r="H24" s="93"/>
      <c r="I24" s="26"/>
      <c r="J24" s="93"/>
      <c r="K24" s="26"/>
      <c r="L24" s="93"/>
      <c r="M24" s="26"/>
      <c r="N24" s="93"/>
      <c r="O24" s="26"/>
      <c r="P24" s="93"/>
      <c r="Q24" s="26"/>
      <c r="R24" s="93"/>
      <c r="S24" s="26"/>
      <c r="T24" s="93"/>
      <c r="U24" s="26"/>
      <c r="V24" s="93"/>
      <c r="W24" s="26"/>
      <c r="X24" s="93"/>
      <c r="Y24" s="26"/>
      <c r="Z24" s="93"/>
      <c r="AA24" s="26"/>
      <c r="AB24" s="93"/>
      <c r="AC24" s="122"/>
      <c r="AD24" s="103"/>
      <c r="AE24" s="122"/>
      <c r="AF24" s="103"/>
      <c r="AG24" s="122" t="s">
        <v>279</v>
      </c>
      <c r="AH24" s="103"/>
      <c r="AI24" s="122"/>
      <c r="AJ24" s="103"/>
      <c r="AK24" s="122"/>
      <c r="AL24" s="131"/>
      <c r="AM24" s="206"/>
      <c r="AN24" s="300"/>
      <c r="AO24" s="300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</row>
    <row r="25" spans="1:52" s="34" customFormat="1" x14ac:dyDescent="0.3">
      <c r="A25" s="26"/>
      <c r="B25" s="127"/>
      <c r="C25" s="123"/>
      <c r="D25" s="127"/>
      <c r="E25" s="114"/>
      <c r="F25" s="127"/>
      <c r="G25" s="114"/>
      <c r="H25" s="93"/>
      <c r="I25" s="26"/>
      <c r="J25" s="93"/>
      <c r="K25" s="26"/>
      <c r="L25" s="93"/>
      <c r="M25" s="26"/>
      <c r="N25" s="93"/>
      <c r="O25" s="26"/>
      <c r="P25" s="93"/>
      <c r="Q25" s="26"/>
      <c r="R25" s="93"/>
      <c r="S25" s="26"/>
      <c r="T25" s="93"/>
      <c r="U25" s="26"/>
      <c r="V25" s="93"/>
      <c r="W25" s="26"/>
      <c r="X25" s="93"/>
      <c r="Y25" s="26"/>
      <c r="Z25" s="93"/>
      <c r="AA25" s="26"/>
      <c r="AB25" s="93"/>
      <c r="AC25" s="122"/>
      <c r="AD25" s="103"/>
      <c r="AE25" s="122"/>
      <c r="AF25" s="103"/>
      <c r="AG25" s="122"/>
      <c r="AH25" s="103"/>
      <c r="AI25" s="122"/>
      <c r="AJ25" s="103"/>
      <c r="AK25" s="122"/>
      <c r="AL25" s="93"/>
      <c r="AM25" s="93"/>
      <c r="AN25" s="118"/>
    </row>
  </sheetData>
  <sheetProtection algorithmName="SHA-512" hashValue="PJfuLnm9EY4hH0j1aRA134Jt+pSB2W/rf7ml0gfioO475zfzWQ8UCc2aD8vjeJcBncXTX6c4cB+WJHsB+gYmPA==" saltValue="cVfWmj3GQyQOeW81GHP65Q==" spinCount="100000" sheet="1" objects="1" scenarios="1"/>
  <sortState xmlns:xlrd2="http://schemas.microsoft.com/office/spreadsheetml/2017/richdata2" ref="A17:AZ24">
    <sortCondition descending="1" ref="E17:E24"/>
  </sortState>
  <mergeCells count="37">
    <mergeCell ref="G23:G24"/>
    <mergeCell ref="A21:A22"/>
    <mergeCell ref="B21:B22"/>
    <mergeCell ref="C21:C22"/>
    <mergeCell ref="D21:D22"/>
    <mergeCell ref="E21:E22"/>
    <mergeCell ref="F21:F22"/>
    <mergeCell ref="G21:G22"/>
    <mergeCell ref="A23:A24"/>
    <mergeCell ref="B23:B24"/>
    <mergeCell ref="C23:C24"/>
    <mergeCell ref="D23:D24"/>
    <mergeCell ref="E23:E24"/>
    <mergeCell ref="F23:F24"/>
    <mergeCell ref="AL17:AL18"/>
    <mergeCell ref="G19:G20"/>
    <mergeCell ref="A17:A18"/>
    <mergeCell ref="B17:B18"/>
    <mergeCell ref="C17:C18"/>
    <mergeCell ref="D17:D18"/>
    <mergeCell ref="E17:E18"/>
    <mergeCell ref="F17:F18"/>
    <mergeCell ref="G17:G18"/>
    <mergeCell ref="A19:A20"/>
    <mergeCell ref="B19:B20"/>
    <mergeCell ref="C19:C20"/>
    <mergeCell ref="D19:D20"/>
    <mergeCell ref="E19:E20"/>
    <mergeCell ref="F19:F20"/>
    <mergeCell ref="AN23:AN24"/>
    <mergeCell ref="AO23:AO24"/>
    <mergeCell ref="AO17:AO18"/>
    <mergeCell ref="AN17:AN18"/>
    <mergeCell ref="AN19:AN20"/>
    <mergeCell ref="AO19:AO20"/>
    <mergeCell ref="AN21:AN22"/>
    <mergeCell ref="AO21:AO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29"/>
  <sheetViews>
    <sheetView zoomScale="70" zoomScaleNormal="70" workbookViewId="0">
      <selection activeCell="Q42" sqref="Q42"/>
    </sheetView>
  </sheetViews>
  <sheetFormatPr defaultRowHeight="18.75" x14ac:dyDescent="0.3"/>
  <cols>
    <col min="1" max="1" width="15.7109375" style="45" customWidth="1"/>
    <col min="2" max="2" width="7" style="31" customWidth="1"/>
    <col min="3" max="3" width="32.140625" style="41" customWidth="1"/>
    <col min="4" max="4" width="12.7109375" style="44" customWidth="1"/>
    <col min="5" max="5" width="12.7109375" style="113" customWidth="1"/>
    <col min="6" max="6" width="12.7109375" style="44" customWidth="1"/>
    <col min="7" max="7" width="12.7109375" style="113" customWidth="1"/>
    <col min="8" max="8" width="5.7109375" style="29" customWidth="1"/>
    <col min="9" max="9" width="5.7109375" style="167" customWidth="1"/>
    <col min="10" max="10" width="5.7109375" style="29" customWidth="1"/>
    <col min="11" max="11" width="5.7109375" style="167" customWidth="1"/>
    <col min="12" max="12" width="5.7109375" style="29" customWidth="1"/>
    <col min="13" max="13" width="5.7109375" style="167" customWidth="1"/>
    <col min="14" max="14" width="5.7109375" style="29" customWidth="1"/>
    <col min="15" max="15" width="5.7109375" style="41" customWidth="1"/>
    <col min="16" max="16" width="5.7109375" style="29" customWidth="1"/>
    <col min="17" max="17" width="5.7109375" style="41" customWidth="1"/>
    <col min="18" max="18" width="5.7109375" style="28" customWidth="1"/>
    <col min="19" max="19" width="5.7109375" style="41" customWidth="1"/>
    <col min="20" max="20" width="5.7109375" style="29" customWidth="1"/>
    <col min="21" max="21" width="5.7109375" style="41" customWidth="1"/>
    <col min="22" max="22" width="5.7109375" style="28" customWidth="1"/>
    <col min="23" max="23" width="5.7109375" style="41" customWidth="1"/>
    <col min="24" max="24" width="5.7109375" style="28" customWidth="1"/>
    <col min="25" max="25" width="5.42578125" style="203" customWidth="1"/>
    <col min="26" max="26" width="5.42578125" style="31" customWidth="1"/>
    <col min="27" max="27" width="5.42578125" style="129" customWidth="1"/>
    <col min="28" max="28" width="5.42578125" style="30" customWidth="1"/>
    <col min="29" max="29" width="5.42578125" style="128" customWidth="1"/>
    <col min="30" max="31" width="9.140625" style="28"/>
    <col min="32" max="32" width="9.140625" style="249"/>
    <col min="33" max="16384" width="9.140625" style="32"/>
  </cols>
  <sheetData>
    <row r="1" spans="1:61" x14ac:dyDescent="0.3">
      <c r="A1" s="35"/>
      <c r="B1" s="27"/>
      <c r="C1" s="35"/>
      <c r="D1" s="36"/>
      <c r="E1" s="36"/>
      <c r="F1" s="36"/>
      <c r="G1" s="36"/>
      <c r="H1" s="59"/>
      <c r="I1" s="59"/>
      <c r="J1" s="59"/>
      <c r="K1" s="59"/>
      <c r="L1" s="59"/>
      <c r="M1" s="59"/>
      <c r="N1" s="59"/>
      <c r="O1" s="35"/>
      <c r="P1" s="59"/>
      <c r="Q1" s="35"/>
      <c r="R1" s="35"/>
      <c r="S1" s="35"/>
      <c r="T1" s="59"/>
      <c r="U1" s="35"/>
      <c r="V1" s="35"/>
      <c r="W1" s="35"/>
      <c r="X1" s="35"/>
      <c r="Y1" s="74"/>
      <c r="Z1" s="27"/>
      <c r="AA1" s="27"/>
      <c r="AB1" s="33"/>
      <c r="AC1" s="33"/>
      <c r="AD1" s="35"/>
      <c r="AE1" s="35"/>
      <c r="AF1" s="294"/>
      <c r="AG1" s="58"/>
    </row>
    <row r="2" spans="1:61" s="52" customFormat="1" ht="26.25" x14ac:dyDescent="0.4">
      <c r="A2" s="47" t="s">
        <v>359</v>
      </c>
      <c r="B2" s="48"/>
      <c r="C2" s="49"/>
      <c r="D2" s="50"/>
      <c r="E2" s="50"/>
      <c r="F2" s="50"/>
      <c r="G2" s="50"/>
      <c r="H2" s="50"/>
      <c r="I2" s="51"/>
      <c r="J2" s="51"/>
      <c r="K2" s="51"/>
      <c r="L2" s="51"/>
      <c r="M2" s="51"/>
      <c r="N2" s="51"/>
      <c r="O2" s="51"/>
      <c r="P2" s="48"/>
      <c r="Q2" s="51"/>
      <c r="R2" s="48"/>
      <c r="S2" s="43"/>
      <c r="T2" s="43"/>
      <c r="U2" s="43"/>
      <c r="V2" s="43"/>
      <c r="W2" s="48"/>
      <c r="X2" s="43"/>
      <c r="Y2" s="43"/>
      <c r="Z2" s="43" t="s">
        <v>318</v>
      </c>
      <c r="AA2" s="51"/>
      <c r="AB2" s="48"/>
      <c r="AC2" s="48"/>
      <c r="AD2" s="48"/>
      <c r="AE2" s="48"/>
      <c r="AF2" s="258"/>
      <c r="AG2" s="78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</row>
    <row r="3" spans="1:61" s="52" customFormat="1" ht="31.5" x14ac:dyDescent="0.5">
      <c r="A3" s="111" t="s">
        <v>358</v>
      </c>
      <c r="B3" s="54"/>
      <c r="C3" s="55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4"/>
      <c r="AC3" s="54"/>
      <c r="AD3" s="54"/>
      <c r="AE3" s="54"/>
      <c r="AF3" s="259"/>
      <c r="AG3" s="78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</row>
    <row r="4" spans="1:61" x14ac:dyDescent="0.3">
      <c r="A4" s="35"/>
      <c r="B4" s="27"/>
      <c r="C4" s="35"/>
      <c r="D4" s="36"/>
      <c r="E4" s="36"/>
      <c r="F4" s="36"/>
      <c r="G4" s="36"/>
      <c r="H4" s="59"/>
      <c r="I4" s="59"/>
      <c r="J4" s="59"/>
      <c r="K4" s="59"/>
      <c r="L4" s="59"/>
      <c r="M4" s="59"/>
      <c r="N4" s="59"/>
      <c r="O4" s="35"/>
      <c r="P4" s="59"/>
      <c r="Q4" s="35"/>
      <c r="R4" s="35"/>
      <c r="S4" s="35"/>
      <c r="T4" s="59"/>
      <c r="U4" s="35"/>
      <c r="V4" s="35"/>
      <c r="W4" s="35"/>
      <c r="X4" s="35"/>
      <c r="Y4" s="74"/>
      <c r="Z4" s="27"/>
      <c r="AA4" s="27"/>
      <c r="AB4" s="33"/>
      <c r="AC4" s="33"/>
      <c r="AD4" s="35"/>
      <c r="AE4" s="35"/>
      <c r="AF4" s="294"/>
      <c r="AG4" s="58"/>
    </row>
    <row r="5" spans="1:61" x14ac:dyDescent="0.3">
      <c r="A5" s="63"/>
      <c r="B5" s="133" t="s">
        <v>159</v>
      </c>
      <c r="C5" s="63"/>
      <c r="D5" s="64"/>
      <c r="E5" s="64"/>
      <c r="F5" s="64"/>
      <c r="G5" s="64"/>
      <c r="H5" s="63"/>
      <c r="I5" s="63"/>
      <c r="J5" s="63"/>
      <c r="K5" s="133" t="s">
        <v>363</v>
      </c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75"/>
      <c r="Z5" s="65"/>
      <c r="AA5" s="65"/>
      <c r="AB5" s="65"/>
      <c r="AC5" s="65"/>
      <c r="AD5" s="67"/>
      <c r="AE5" s="67"/>
      <c r="AF5" s="75"/>
      <c r="AG5" s="58"/>
    </row>
    <row r="6" spans="1:61" x14ac:dyDescent="0.3">
      <c r="A6" s="63"/>
      <c r="B6" s="133" t="s">
        <v>272</v>
      </c>
      <c r="C6" s="63"/>
      <c r="D6" s="64"/>
      <c r="E6" s="64"/>
      <c r="F6" s="64"/>
      <c r="G6" s="64"/>
      <c r="H6" s="63"/>
      <c r="I6" s="63"/>
      <c r="J6" s="63"/>
      <c r="K6" s="63" t="s">
        <v>364</v>
      </c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75"/>
      <c r="Z6" s="65"/>
      <c r="AA6" s="65"/>
      <c r="AB6" s="65"/>
      <c r="AC6" s="65"/>
      <c r="AD6" s="67"/>
      <c r="AE6" s="67"/>
      <c r="AF6" s="75"/>
      <c r="AG6" s="58"/>
    </row>
    <row r="7" spans="1:61" x14ac:dyDescent="0.3">
      <c r="A7" s="63"/>
      <c r="B7" s="133" t="s">
        <v>273</v>
      </c>
      <c r="C7" s="63"/>
      <c r="D7" s="64"/>
      <c r="E7" s="64"/>
      <c r="F7" s="64"/>
      <c r="G7" s="64"/>
      <c r="H7" s="63"/>
      <c r="I7" s="63"/>
      <c r="J7" s="63"/>
      <c r="K7" s="63" t="s">
        <v>365</v>
      </c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75"/>
      <c r="Z7" s="65"/>
      <c r="AA7" s="65"/>
      <c r="AB7" s="65"/>
      <c r="AC7" s="65"/>
      <c r="AD7" s="67"/>
      <c r="AE7" s="67"/>
      <c r="AF7" s="75"/>
      <c r="AG7" s="58"/>
    </row>
    <row r="8" spans="1:61" x14ac:dyDescent="0.3">
      <c r="A8" s="63"/>
      <c r="B8" s="133" t="s">
        <v>274</v>
      </c>
      <c r="C8" s="63"/>
      <c r="D8" s="64"/>
      <c r="E8" s="64"/>
      <c r="F8" s="64"/>
      <c r="G8" s="64"/>
      <c r="H8" s="63"/>
      <c r="I8" s="63"/>
      <c r="J8" s="63"/>
      <c r="K8" s="133" t="s">
        <v>366</v>
      </c>
      <c r="L8" s="63"/>
      <c r="M8" s="63"/>
      <c r="N8" s="63"/>
      <c r="O8" s="63"/>
      <c r="P8" s="63"/>
      <c r="Q8" s="63"/>
      <c r="R8" s="63"/>
      <c r="S8" s="63"/>
      <c r="T8" s="63"/>
      <c r="U8" s="63"/>
      <c r="V8" s="66"/>
      <c r="W8" s="66"/>
      <c r="X8" s="63"/>
      <c r="Y8" s="75"/>
      <c r="Z8" s="65"/>
      <c r="AA8" s="65"/>
      <c r="AB8" s="65"/>
      <c r="AC8" s="65"/>
      <c r="AD8" s="67"/>
      <c r="AE8" s="67"/>
      <c r="AF8" s="75"/>
      <c r="AG8" s="58"/>
    </row>
    <row r="9" spans="1:61" x14ac:dyDescent="0.3">
      <c r="A9" s="63"/>
      <c r="B9" s="133" t="s">
        <v>275</v>
      </c>
      <c r="C9" s="63"/>
      <c r="D9" s="64"/>
      <c r="E9" s="64"/>
      <c r="F9" s="64"/>
      <c r="G9" s="64"/>
      <c r="H9" s="63"/>
      <c r="I9" s="63"/>
      <c r="J9" s="63"/>
      <c r="K9" s="133" t="s">
        <v>367</v>
      </c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75"/>
      <c r="Z9" s="65"/>
      <c r="AA9" s="65"/>
      <c r="AB9" s="65"/>
      <c r="AC9" s="65"/>
      <c r="AD9" s="67"/>
      <c r="AE9" s="67"/>
      <c r="AF9" s="75"/>
      <c r="AG9" s="58"/>
    </row>
    <row r="10" spans="1:61" x14ac:dyDescent="0.3">
      <c r="A10" s="63"/>
      <c r="B10" s="133" t="s">
        <v>276</v>
      </c>
      <c r="C10" s="63"/>
      <c r="D10" s="64"/>
      <c r="E10" s="64"/>
      <c r="F10" s="64"/>
      <c r="G10" s="64"/>
      <c r="H10" s="63"/>
      <c r="I10" s="63"/>
      <c r="J10" s="63"/>
      <c r="K10" s="133" t="s">
        <v>368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75"/>
      <c r="Z10" s="65"/>
      <c r="AA10" s="65"/>
      <c r="AB10" s="65"/>
      <c r="AC10" s="65"/>
      <c r="AD10" s="67"/>
      <c r="AE10" s="67"/>
      <c r="AF10" s="75"/>
      <c r="AG10" s="58"/>
    </row>
    <row r="11" spans="1:61" x14ac:dyDescent="0.3">
      <c r="A11" s="63"/>
      <c r="B11" s="133" t="s">
        <v>360</v>
      </c>
      <c r="C11" s="63"/>
      <c r="D11" s="64"/>
      <c r="E11" s="64"/>
      <c r="F11" s="64"/>
      <c r="G11" s="64"/>
      <c r="H11" s="63"/>
      <c r="I11" s="63"/>
      <c r="J11" s="63"/>
      <c r="K11" s="66" t="s">
        <v>369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75"/>
      <c r="Z11" s="65"/>
      <c r="AA11" s="65"/>
      <c r="AB11" s="65"/>
      <c r="AC11" s="65"/>
      <c r="AD11" s="67"/>
      <c r="AE11" s="67"/>
      <c r="AF11" s="75"/>
      <c r="AG11" s="58"/>
    </row>
    <row r="12" spans="1:61" x14ac:dyDescent="0.3">
      <c r="A12" s="63"/>
      <c r="B12" s="133" t="s">
        <v>361</v>
      </c>
      <c r="C12" s="63"/>
      <c r="D12" s="64"/>
      <c r="E12" s="64"/>
      <c r="F12" s="64"/>
      <c r="G12" s="64"/>
      <c r="H12" s="63"/>
      <c r="I12" s="63"/>
      <c r="J12" s="63"/>
      <c r="K12" s="66" t="s">
        <v>370</v>
      </c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76"/>
      <c r="Z12" s="68"/>
      <c r="AA12" s="68"/>
      <c r="AB12" s="65"/>
      <c r="AC12" s="65"/>
      <c r="AD12" s="67"/>
      <c r="AE12" s="67"/>
      <c r="AF12" s="75"/>
      <c r="AG12" s="58"/>
    </row>
    <row r="13" spans="1:61" x14ac:dyDescent="0.3">
      <c r="A13" s="63"/>
      <c r="B13" s="133" t="s">
        <v>362</v>
      </c>
      <c r="C13" s="63"/>
      <c r="D13" s="64"/>
      <c r="E13" s="64"/>
      <c r="F13" s="64"/>
      <c r="G13" s="64"/>
      <c r="H13" s="63"/>
      <c r="I13" s="63"/>
      <c r="J13" s="63"/>
      <c r="K13" s="66" t="s">
        <v>371</v>
      </c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76"/>
      <c r="Z13" s="68"/>
      <c r="AA13" s="68"/>
      <c r="AB13" s="65"/>
      <c r="AC13" s="65"/>
      <c r="AD13" s="67"/>
      <c r="AE13" s="67"/>
      <c r="AF13" s="75"/>
      <c r="AG13" s="58"/>
    </row>
    <row r="14" spans="1:61" x14ac:dyDescent="0.3">
      <c r="A14" s="63"/>
      <c r="B14" s="133" t="s">
        <v>332</v>
      </c>
      <c r="C14" s="63"/>
      <c r="D14" s="64"/>
      <c r="E14" s="64"/>
      <c r="F14" s="64"/>
      <c r="G14" s="64"/>
      <c r="H14" s="63"/>
      <c r="I14" s="63"/>
      <c r="J14" s="63"/>
      <c r="K14" s="63" t="s">
        <v>372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76"/>
      <c r="Z14" s="68"/>
      <c r="AA14" s="68"/>
      <c r="AB14" s="65"/>
      <c r="AC14" s="65"/>
      <c r="AD14" s="67"/>
      <c r="AE14" s="67"/>
      <c r="AF14" s="75"/>
      <c r="AG14" s="58"/>
    </row>
    <row r="15" spans="1:61" x14ac:dyDescent="0.3">
      <c r="A15" s="63"/>
      <c r="B15" s="133" t="s">
        <v>333</v>
      </c>
      <c r="C15" s="63"/>
      <c r="D15" s="64"/>
      <c r="E15" s="64"/>
      <c r="F15" s="64"/>
      <c r="G15" s="64"/>
      <c r="H15" s="63"/>
      <c r="I15" s="63"/>
      <c r="J15" s="63"/>
      <c r="K15" s="63" t="s">
        <v>373</v>
      </c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76"/>
      <c r="Z15" s="68"/>
      <c r="AA15" s="68"/>
      <c r="AB15" s="65"/>
      <c r="AC15" s="65"/>
      <c r="AD15" s="67"/>
      <c r="AE15" s="67"/>
      <c r="AF15" s="75"/>
      <c r="AG15" s="58"/>
    </row>
    <row r="16" spans="1:61" x14ac:dyDescent="0.3">
      <c r="A16" s="35"/>
      <c r="B16" s="27"/>
      <c r="C16" s="35"/>
      <c r="D16" s="36"/>
      <c r="E16" s="36"/>
      <c r="F16" s="36"/>
      <c r="G16" s="36"/>
      <c r="H16" s="59"/>
      <c r="I16" s="35"/>
      <c r="J16" s="35"/>
      <c r="K16" s="35"/>
      <c r="L16" s="35"/>
      <c r="M16" s="35"/>
      <c r="N16" s="35"/>
      <c r="O16" s="35"/>
      <c r="P16" s="59"/>
      <c r="Q16" s="37"/>
      <c r="R16" s="37"/>
      <c r="S16" s="37"/>
      <c r="T16" s="37"/>
      <c r="U16" s="35"/>
      <c r="V16" s="35"/>
      <c r="W16" s="35"/>
      <c r="X16" s="35"/>
      <c r="Y16" s="74"/>
      <c r="Z16" s="27"/>
      <c r="AA16" s="27"/>
      <c r="AB16" s="33"/>
      <c r="AC16" s="33"/>
      <c r="AD16" s="69"/>
      <c r="AE16" s="69"/>
      <c r="AF16" s="294"/>
      <c r="AG16" s="58"/>
    </row>
    <row r="17" spans="1:32" s="40" customFormat="1" ht="85.5" customHeight="1" x14ac:dyDescent="0.3">
      <c r="A17" s="213" t="s">
        <v>321</v>
      </c>
      <c r="B17" s="109" t="s">
        <v>5</v>
      </c>
      <c r="C17" s="214" t="s">
        <v>322</v>
      </c>
      <c r="D17" s="110" t="s">
        <v>323</v>
      </c>
      <c r="E17" s="169" t="s">
        <v>324</v>
      </c>
      <c r="F17" s="170" t="s">
        <v>325</v>
      </c>
      <c r="G17" s="171" t="s">
        <v>326</v>
      </c>
      <c r="H17" s="246">
        <v>1</v>
      </c>
      <c r="I17" s="247">
        <v>2</v>
      </c>
      <c r="J17" s="246">
        <v>3</v>
      </c>
      <c r="K17" s="247">
        <v>4</v>
      </c>
      <c r="L17" s="246">
        <v>5</v>
      </c>
      <c r="M17" s="247">
        <v>6</v>
      </c>
      <c r="N17" s="246">
        <v>7</v>
      </c>
      <c r="O17" s="247">
        <v>8</v>
      </c>
      <c r="P17" s="246">
        <v>9</v>
      </c>
      <c r="Q17" s="247">
        <v>10</v>
      </c>
      <c r="R17" s="246">
        <v>11</v>
      </c>
      <c r="S17" s="247">
        <v>12</v>
      </c>
      <c r="T17" s="109">
        <v>13</v>
      </c>
      <c r="U17" s="214">
        <v>14</v>
      </c>
      <c r="V17" s="246">
        <v>15</v>
      </c>
      <c r="W17" s="247">
        <v>16</v>
      </c>
      <c r="X17" s="246">
        <v>17</v>
      </c>
      <c r="Y17" s="226">
        <v>18</v>
      </c>
      <c r="Z17" s="227">
        <v>19</v>
      </c>
      <c r="AA17" s="228">
        <v>20</v>
      </c>
      <c r="AB17" s="109">
        <v>21</v>
      </c>
      <c r="AC17" s="248">
        <v>22</v>
      </c>
      <c r="AD17" s="223" t="s">
        <v>320</v>
      </c>
      <c r="AE17" s="280" t="s">
        <v>319</v>
      </c>
      <c r="AF17" s="295" t="s">
        <v>465</v>
      </c>
    </row>
    <row r="18" spans="1:32" s="42" customFormat="1" x14ac:dyDescent="0.3">
      <c r="A18" s="319" t="s">
        <v>108</v>
      </c>
      <c r="B18" s="321">
        <v>1</v>
      </c>
      <c r="C18" s="322" t="s">
        <v>309</v>
      </c>
      <c r="D18" s="323">
        <v>2000</v>
      </c>
      <c r="E18" s="324">
        <f>F18+G18</f>
        <v>159</v>
      </c>
      <c r="F18" s="326">
        <f>H18+I18+J18+K18+L18+M18+N18+O18+P18+Q18+R18+S18+V18+W18+X18+AD18</f>
        <v>79</v>
      </c>
      <c r="G18" s="317">
        <f>T18+U18+AB18+AC18+AE18+AR28</f>
        <v>80</v>
      </c>
      <c r="H18" s="125"/>
      <c r="I18" s="27"/>
      <c r="J18" s="125"/>
      <c r="K18" s="27"/>
      <c r="L18" s="125"/>
      <c r="M18" s="27"/>
      <c r="N18" s="125"/>
      <c r="O18" s="27">
        <v>14</v>
      </c>
      <c r="P18" s="125">
        <v>12</v>
      </c>
      <c r="Q18" s="27"/>
      <c r="R18" s="125"/>
      <c r="S18" s="27"/>
      <c r="T18" s="125"/>
      <c r="U18" s="27">
        <v>10</v>
      </c>
      <c r="V18" s="125">
        <v>5</v>
      </c>
      <c r="W18" s="27">
        <v>24</v>
      </c>
      <c r="X18" s="125">
        <v>9</v>
      </c>
      <c r="Y18" s="27"/>
      <c r="Z18" s="125">
        <v>8</v>
      </c>
      <c r="AA18" s="27"/>
      <c r="AB18" s="125">
        <v>20</v>
      </c>
      <c r="AC18" s="27"/>
      <c r="AD18" s="301">
        <v>15</v>
      </c>
      <c r="AE18" s="327">
        <v>50</v>
      </c>
      <c r="AF18" s="299">
        <f>Y18+Z18+AA18</f>
        <v>8</v>
      </c>
    </row>
    <row r="19" spans="1:32" s="42" customFormat="1" x14ac:dyDescent="0.3">
      <c r="A19" s="320" t="s">
        <v>108</v>
      </c>
      <c r="B19" s="313">
        <v>1</v>
      </c>
      <c r="C19" s="313" t="s">
        <v>309</v>
      </c>
      <c r="D19" s="318">
        <v>2000</v>
      </c>
      <c r="E19" s="325">
        <v>117</v>
      </c>
      <c r="F19" s="318"/>
      <c r="G19" s="318"/>
      <c r="H19" s="103" t="s">
        <v>162</v>
      </c>
      <c r="I19" s="122" t="s">
        <v>166</v>
      </c>
      <c r="J19" s="103"/>
      <c r="K19" s="122" t="s">
        <v>188</v>
      </c>
      <c r="L19" s="103" t="s">
        <v>160</v>
      </c>
      <c r="M19" s="122" t="s">
        <v>254</v>
      </c>
      <c r="N19" s="103" t="s">
        <v>258</v>
      </c>
      <c r="O19" s="122" t="s">
        <v>283</v>
      </c>
      <c r="P19" s="103" t="s">
        <v>270</v>
      </c>
      <c r="Q19" s="122"/>
      <c r="R19" s="103"/>
      <c r="S19" s="122"/>
      <c r="T19" s="103"/>
      <c r="U19" s="122" t="s">
        <v>304</v>
      </c>
      <c r="V19" s="103" t="s">
        <v>299</v>
      </c>
      <c r="W19" s="122" t="s">
        <v>259</v>
      </c>
      <c r="X19" s="103" t="s">
        <v>280</v>
      </c>
      <c r="Y19" s="122" t="s">
        <v>263</v>
      </c>
      <c r="Z19" s="103" t="s">
        <v>180</v>
      </c>
      <c r="AA19" s="122" t="s">
        <v>237</v>
      </c>
      <c r="AB19" s="103" t="s">
        <v>294</v>
      </c>
      <c r="AC19" s="122"/>
      <c r="AD19" s="302"/>
      <c r="AE19" s="328"/>
      <c r="AF19" s="300"/>
    </row>
    <row r="20" spans="1:32" s="42" customFormat="1" x14ac:dyDescent="0.3">
      <c r="A20" s="319" t="s">
        <v>108</v>
      </c>
      <c r="B20" s="321">
        <v>2</v>
      </c>
      <c r="C20" s="322" t="s">
        <v>50</v>
      </c>
      <c r="D20" s="323">
        <v>1999</v>
      </c>
      <c r="E20" s="324" t="e">
        <f t="shared" ref="E20" si="0">F20+G20</f>
        <v>#REF!</v>
      </c>
      <c r="F20" s="326">
        <f t="shared" ref="F20" si="1">H20+I20+J20+K20+L20+M20+N20+O20+P20+Q20+R20+S20+V20+W20+X20+AD20</f>
        <v>45</v>
      </c>
      <c r="G20" s="317" t="e">
        <f>T20+U20+AB20+AC20+AE20+#REF!</f>
        <v>#REF!</v>
      </c>
      <c r="H20" s="104"/>
      <c r="I20" s="117"/>
      <c r="J20" s="104"/>
      <c r="K20" s="117"/>
      <c r="L20" s="104"/>
      <c r="M20" s="117"/>
      <c r="N20" s="104"/>
      <c r="O20" s="117"/>
      <c r="P20" s="104"/>
      <c r="Q20" s="117"/>
      <c r="R20" s="104"/>
      <c r="S20" s="117"/>
      <c r="T20" s="104"/>
      <c r="U20" s="117">
        <v>20</v>
      </c>
      <c r="V20" s="104">
        <v>14</v>
      </c>
      <c r="W20" s="117"/>
      <c r="X20" s="104">
        <v>16</v>
      </c>
      <c r="Y20" s="117"/>
      <c r="Z20" s="104"/>
      <c r="AA20" s="117">
        <v>7</v>
      </c>
      <c r="AB20" s="104"/>
      <c r="AC20" s="117"/>
      <c r="AD20" s="301">
        <v>15</v>
      </c>
      <c r="AE20" s="207"/>
      <c r="AF20" s="299">
        <f t="shared" ref="AF20" si="2">Y20+Z20+AA20</f>
        <v>7</v>
      </c>
    </row>
    <row r="21" spans="1:32" s="42" customFormat="1" x14ac:dyDescent="0.3">
      <c r="A21" s="320" t="s">
        <v>108</v>
      </c>
      <c r="B21" s="313">
        <v>4</v>
      </c>
      <c r="C21" s="313" t="s">
        <v>50</v>
      </c>
      <c r="D21" s="318">
        <v>1999</v>
      </c>
      <c r="E21" s="325">
        <v>118</v>
      </c>
      <c r="F21" s="318"/>
      <c r="G21" s="318"/>
      <c r="H21" s="103" t="s">
        <v>163</v>
      </c>
      <c r="I21" s="122" t="s">
        <v>195</v>
      </c>
      <c r="J21" s="103" t="s">
        <v>195</v>
      </c>
      <c r="K21" s="122" t="s">
        <v>181</v>
      </c>
      <c r="L21" s="103" t="s">
        <v>166</v>
      </c>
      <c r="M21" s="122" t="s">
        <v>237</v>
      </c>
      <c r="N21" s="103" t="s">
        <v>278</v>
      </c>
      <c r="O21" s="122" t="s">
        <v>284</v>
      </c>
      <c r="P21" s="103" t="s">
        <v>180</v>
      </c>
      <c r="Q21" s="122"/>
      <c r="R21" s="103"/>
      <c r="S21" s="122"/>
      <c r="T21" s="103"/>
      <c r="U21" s="122" t="s">
        <v>294</v>
      </c>
      <c r="V21" s="103" t="s">
        <v>292</v>
      </c>
      <c r="W21" s="122"/>
      <c r="X21" s="103" t="s">
        <v>286</v>
      </c>
      <c r="Y21" s="122" t="s">
        <v>182</v>
      </c>
      <c r="Z21" s="103" t="s">
        <v>240</v>
      </c>
      <c r="AA21" s="122" t="s">
        <v>289</v>
      </c>
      <c r="AB21" s="103"/>
      <c r="AC21" s="122"/>
      <c r="AD21" s="302"/>
      <c r="AE21" s="208"/>
      <c r="AF21" s="300"/>
    </row>
    <row r="22" spans="1:32" s="42" customFormat="1" x14ac:dyDescent="0.3">
      <c r="A22" s="319" t="s">
        <v>108</v>
      </c>
      <c r="B22" s="321">
        <v>3</v>
      </c>
      <c r="C22" s="322" t="s">
        <v>9</v>
      </c>
      <c r="D22" s="323">
        <v>1999</v>
      </c>
      <c r="E22" s="324" t="e">
        <f t="shared" ref="E22" si="3">F22+G22</f>
        <v>#REF!</v>
      </c>
      <c r="F22" s="326">
        <f t="shared" ref="F22" si="4">H22+I22+J22+K22+L22+M22+N22+O22+P22+Q22+R22+S22+V22+W22+X22+AD22</f>
        <v>43</v>
      </c>
      <c r="G22" s="317" t="e">
        <f>T22+U22+AB22+AC22+AE22+#REF!</f>
        <v>#REF!</v>
      </c>
      <c r="H22" s="104"/>
      <c r="I22" s="117"/>
      <c r="J22" s="104"/>
      <c r="K22" s="117"/>
      <c r="L22" s="104"/>
      <c r="M22" s="117"/>
      <c r="N22" s="104"/>
      <c r="O22" s="117"/>
      <c r="P22" s="104"/>
      <c r="Q22" s="117">
        <v>8</v>
      </c>
      <c r="R22" s="104"/>
      <c r="S22" s="117">
        <v>27</v>
      </c>
      <c r="T22" s="104"/>
      <c r="U22" s="117">
        <v>13</v>
      </c>
      <c r="V22" s="104">
        <v>8</v>
      </c>
      <c r="W22" s="117"/>
      <c r="X22" s="104"/>
      <c r="Y22" s="117"/>
      <c r="Z22" s="104"/>
      <c r="AA22" s="117"/>
      <c r="AB22" s="104"/>
      <c r="AC22" s="117"/>
      <c r="AD22" s="159"/>
      <c r="AE22" s="207"/>
      <c r="AF22" s="299"/>
    </row>
    <row r="23" spans="1:32" s="42" customFormat="1" x14ac:dyDescent="0.3">
      <c r="A23" s="320" t="s">
        <v>108</v>
      </c>
      <c r="B23" s="313">
        <v>5</v>
      </c>
      <c r="C23" s="313" t="s">
        <v>9</v>
      </c>
      <c r="D23" s="318">
        <v>1999</v>
      </c>
      <c r="E23" s="325">
        <v>119</v>
      </c>
      <c r="F23" s="318"/>
      <c r="G23" s="318"/>
      <c r="H23" s="103" t="s">
        <v>165</v>
      </c>
      <c r="I23" s="122" t="s">
        <v>202</v>
      </c>
      <c r="J23" s="103"/>
      <c r="K23" s="122">
        <v>94</v>
      </c>
      <c r="L23" s="103" t="s">
        <v>220</v>
      </c>
      <c r="M23" s="122"/>
      <c r="N23" s="103"/>
      <c r="O23" s="122"/>
      <c r="P23" s="103"/>
      <c r="Q23" s="122" t="s">
        <v>224</v>
      </c>
      <c r="R23" s="103"/>
      <c r="S23" s="122" t="s">
        <v>279</v>
      </c>
      <c r="T23" s="103"/>
      <c r="U23" s="122" t="s">
        <v>279</v>
      </c>
      <c r="V23" s="103" t="s">
        <v>224</v>
      </c>
      <c r="W23" s="122" t="s">
        <v>285</v>
      </c>
      <c r="X23" s="103" t="s">
        <v>226</v>
      </c>
      <c r="Y23" s="122"/>
      <c r="Z23" s="103"/>
      <c r="AA23" s="122"/>
      <c r="AB23" s="103" t="s">
        <v>215</v>
      </c>
      <c r="AC23" s="122"/>
      <c r="AD23" s="176"/>
      <c r="AE23" s="208"/>
      <c r="AF23" s="300"/>
    </row>
    <row r="24" spans="1:32" s="42" customFormat="1" x14ac:dyDescent="0.3">
      <c r="A24" s="319" t="s">
        <v>108</v>
      </c>
      <c r="B24" s="321">
        <v>4</v>
      </c>
      <c r="C24" s="322" t="s">
        <v>10</v>
      </c>
      <c r="D24" s="323">
        <v>1999</v>
      </c>
      <c r="E24" s="324" t="e">
        <f t="shared" ref="E24" si="5">F24+G24</f>
        <v>#REF!</v>
      </c>
      <c r="F24" s="326">
        <f t="shared" ref="F24" si="6">H24+I24+J24+K24+L24+M24+N24+O24+P24+Q24+R24+S24+V24+W24+X24+AD24</f>
        <v>0</v>
      </c>
      <c r="G24" s="317" t="e">
        <f>T24+U24+AB24+AC24+AE24+#REF!</f>
        <v>#REF!</v>
      </c>
      <c r="H24" s="104"/>
      <c r="I24" s="117"/>
      <c r="J24" s="104"/>
      <c r="K24" s="117"/>
      <c r="L24" s="104"/>
      <c r="M24" s="117"/>
      <c r="N24" s="104"/>
      <c r="O24" s="117"/>
      <c r="P24" s="104"/>
      <c r="Q24" s="117"/>
      <c r="R24" s="104"/>
      <c r="S24" s="117"/>
      <c r="T24" s="104">
        <v>13</v>
      </c>
      <c r="U24" s="117">
        <v>9</v>
      </c>
      <c r="V24" s="104"/>
      <c r="W24" s="117"/>
      <c r="X24" s="104"/>
      <c r="Y24" s="117"/>
      <c r="Z24" s="104"/>
      <c r="AA24" s="117"/>
      <c r="AB24" s="104">
        <v>2</v>
      </c>
      <c r="AC24" s="117">
        <v>17</v>
      </c>
      <c r="AD24" s="159"/>
      <c r="AE24" s="207"/>
      <c r="AF24" s="299"/>
    </row>
    <row r="25" spans="1:32" x14ac:dyDescent="0.3">
      <c r="A25" s="320" t="s">
        <v>108</v>
      </c>
      <c r="B25" s="313">
        <v>3</v>
      </c>
      <c r="C25" s="313" t="s">
        <v>10</v>
      </c>
      <c r="D25" s="318">
        <v>1999</v>
      </c>
      <c r="E25" s="325">
        <v>120</v>
      </c>
      <c r="F25" s="318"/>
      <c r="G25" s="318"/>
      <c r="H25" s="125"/>
      <c r="I25" s="27"/>
      <c r="J25" s="125"/>
      <c r="K25" s="27"/>
      <c r="L25" s="125"/>
      <c r="M25" s="27"/>
      <c r="N25" s="125"/>
      <c r="O25" s="27"/>
      <c r="P25" s="125"/>
      <c r="Q25" s="27" t="s">
        <v>261</v>
      </c>
      <c r="R25" s="125" t="s">
        <v>236</v>
      </c>
      <c r="S25" s="27"/>
      <c r="T25" s="125" t="s">
        <v>279</v>
      </c>
      <c r="U25" s="27" t="s">
        <v>300</v>
      </c>
      <c r="V25" s="125"/>
      <c r="W25" s="27"/>
      <c r="X25" s="125"/>
      <c r="Y25" s="27"/>
      <c r="Z25" s="125"/>
      <c r="AA25" s="27"/>
      <c r="AB25" s="125" t="s">
        <v>245</v>
      </c>
      <c r="AC25" s="27" t="s">
        <v>269</v>
      </c>
      <c r="AD25" s="177"/>
      <c r="AE25" s="149"/>
      <c r="AF25" s="300"/>
    </row>
    <row r="26" spans="1:32" x14ac:dyDescent="0.3">
      <c r="A26" s="319" t="s">
        <v>317</v>
      </c>
      <c r="B26" s="321">
        <v>5</v>
      </c>
      <c r="C26" s="322" t="s">
        <v>72</v>
      </c>
      <c r="D26" s="323">
        <v>2000</v>
      </c>
      <c r="E26" s="324" t="e">
        <f t="shared" ref="E26" si="7">F26+G26</f>
        <v>#REF!</v>
      </c>
      <c r="F26" s="326">
        <f t="shared" ref="F26" si="8">H26+I26+J26+K26+L26+M26+N26+O26+P26+Q26+R26+S26+V26+W26+X26+AD26</f>
        <v>0</v>
      </c>
      <c r="G26" s="317" t="e">
        <f>T26+U26+AB26+AC26+AE26+#REF!</f>
        <v>#REF!</v>
      </c>
      <c r="H26" s="104"/>
      <c r="I26" s="117"/>
      <c r="J26" s="104"/>
      <c r="K26" s="117"/>
      <c r="L26" s="104"/>
      <c r="M26" s="117"/>
      <c r="N26" s="104"/>
      <c r="O26" s="117"/>
      <c r="P26" s="104"/>
      <c r="Q26" s="117"/>
      <c r="R26" s="104"/>
      <c r="S26" s="117"/>
      <c r="T26" s="104">
        <v>9</v>
      </c>
      <c r="U26" s="117">
        <v>4</v>
      </c>
      <c r="V26" s="104"/>
      <c r="W26" s="117"/>
      <c r="X26" s="104"/>
      <c r="Y26" s="117"/>
      <c r="Z26" s="104"/>
      <c r="AA26" s="117"/>
      <c r="AB26" s="104"/>
      <c r="AC26" s="117"/>
      <c r="AD26" s="159"/>
      <c r="AE26" s="207"/>
      <c r="AF26" s="299"/>
    </row>
    <row r="27" spans="1:32" x14ac:dyDescent="0.3">
      <c r="A27" s="320" t="s">
        <v>317</v>
      </c>
      <c r="B27" s="313">
        <v>9</v>
      </c>
      <c r="C27" s="313" t="s">
        <v>72</v>
      </c>
      <c r="D27" s="318">
        <v>2000</v>
      </c>
      <c r="E27" s="325">
        <v>121</v>
      </c>
      <c r="F27" s="318"/>
      <c r="G27" s="318"/>
      <c r="H27" s="103"/>
      <c r="I27" s="122"/>
      <c r="J27" s="103"/>
      <c r="K27" s="122"/>
      <c r="L27" s="103"/>
      <c r="M27" s="122"/>
      <c r="N27" s="103"/>
      <c r="O27" s="122"/>
      <c r="P27" s="103"/>
      <c r="Q27" s="122" t="s">
        <v>263</v>
      </c>
      <c r="R27" s="103" t="s">
        <v>296</v>
      </c>
      <c r="S27" s="122" t="s">
        <v>180</v>
      </c>
      <c r="T27" s="103" t="s">
        <v>300</v>
      </c>
      <c r="U27" s="122" t="s">
        <v>280</v>
      </c>
      <c r="V27" s="103"/>
      <c r="W27" s="122"/>
      <c r="X27" s="103"/>
      <c r="Y27" s="122"/>
      <c r="Z27" s="103"/>
      <c r="AA27" s="122"/>
      <c r="AB27" s="103" t="s">
        <v>298</v>
      </c>
      <c r="AC27" s="122"/>
      <c r="AD27" s="176"/>
      <c r="AE27" s="208"/>
      <c r="AF27" s="300"/>
    </row>
    <row r="28" spans="1:32" x14ac:dyDescent="0.3">
      <c r="A28" s="319" t="s">
        <v>104</v>
      </c>
      <c r="B28" s="321">
        <v>6</v>
      </c>
      <c r="C28" s="322" t="s">
        <v>153</v>
      </c>
      <c r="D28" s="323">
        <v>2000</v>
      </c>
      <c r="E28" s="324" t="e">
        <f t="shared" ref="E28" si="9">F28+G28</f>
        <v>#REF!</v>
      </c>
      <c r="F28" s="326">
        <f t="shared" ref="F28" si="10">H28+I28+J28+K28+L28+M28+N28+O28+P28+Q28+R28+S28+V28+W28+X28+AD28</f>
        <v>0</v>
      </c>
      <c r="G28" s="317" t="e">
        <f>T28+U28+AB28+AC28+AE28+#REF!</f>
        <v>#REF!</v>
      </c>
      <c r="H28" s="104"/>
      <c r="I28" s="117"/>
      <c r="J28" s="104"/>
      <c r="K28" s="117"/>
      <c r="L28" s="104"/>
      <c r="M28" s="117"/>
      <c r="N28" s="104"/>
      <c r="O28" s="117"/>
      <c r="P28" s="104"/>
      <c r="Q28" s="117"/>
      <c r="R28" s="104"/>
      <c r="S28" s="117"/>
      <c r="T28" s="104"/>
      <c r="U28" s="117">
        <v>2</v>
      </c>
      <c r="V28" s="104"/>
      <c r="W28" s="117"/>
      <c r="X28" s="104"/>
      <c r="Y28" s="117"/>
      <c r="Z28" s="104"/>
      <c r="AA28" s="117"/>
      <c r="AB28" s="104"/>
      <c r="AC28" s="117"/>
      <c r="AD28" s="159"/>
      <c r="AE28" s="207"/>
      <c r="AF28" s="299"/>
    </row>
    <row r="29" spans="1:32" x14ac:dyDescent="0.3">
      <c r="A29" s="320"/>
      <c r="B29" s="313"/>
      <c r="C29" s="313"/>
      <c r="D29" s="318"/>
      <c r="E29" s="325">
        <v>122</v>
      </c>
      <c r="F29" s="318"/>
      <c r="G29" s="318"/>
      <c r="H29" s="103"/>
      <c r="I29" s="122"/>
      <c r="J29" s="103"/>
      <c r="K29" s="122"/>
      <c r="L29" s="103"/>
      <c r="M29" s="122"/>
      <c r="N29" s="103"/>
      <c r="O29" s="122"/>
      <c r="P29" s="103"/>
      <c r="Q29" s="122"/>
      <c r="R29" s="103"/>
      <c r="S29" s="122"/>
      <c r="T29" s="103"/>
      <c r="U29" s="122" t="s">
        <v>245</v>
      </c>
      <c r="V29" s="103"/>
      <c r="W29" s="122"/>
      <c r="X29" s="103"/>
      <c r="Y29" s="122"/>
      <c r="Z29" s="103"/>
      <c r="AA29" s="122"/>
      <c r="AB29" s="103"/>
      <c r="AC29" s="122" t="s">
        <v>298</v>
      </c>
      <c r="AD29" s="176"/>
      <c r="AE29" s="208"/>
      <c r="AF29" s="300"/>
    </row>
  </sheetData>
  <sheetProtection algorithmName="SHA-512" hashValue="H3L9VvRFIx0IcjpyC3i+ZjnoD7oQ10qVw/9rL4ar8yHTwCB1KBsBfcLVIvg5YYBO4oanumlaZCaR8w4P+HL6sw==" saltValue="KT4xp7OdLioayuL4fn0cvg==" spinCount="100000" sheet="1" objects="1" scenarios="1"/>
  <sortState xmlns:xlrd2="http://schemas.microsoft.com/office/spreadsheetml/2017/richdata2" ref="A18:BI29">
    <sortCondition descending="1" ref="E18:E29"/>
  </sortState>
  <mergeCells count="51">
    <mergeCell ref="AD18:AD19"/>
    <mergeCell ref="AD20:AD21"/>
    <mergeCell ref="AE18:AE19"/>
    <mergeCell ref="A28:A29"/>
    <mergeCell ref="B28:B29"/>
    <mergeCell ref="C28:C29"/>
    <mergeCell ref="D28:D29"/>
    <mergeCell ref="E28:E29"/>
    <mergeCell ref="F28:F29"/>
    <mergeCell ref="G28:G29"/>
    <mergeCell ref="G26:G27"/>
    <mergeCell ref="A24:A25"/>
    <mergeCell ref="B24:B25"/>
    <mergeCell ref="C24:C25"/>
    <mergeCell ref="D24:D25"/>
    <mergeCell ref="E24:E25"/>
    <mergeCell ref="F24:F25"/>
    <mergeCell ref="G24:G25"/>
    <mergeCell ref="A26:A27"/>
    <mergeCell ref="B26:B27"/>
    <mergeCell ref="C26:C27"/>
    <mergeCell ref="D26:D27"/>
    <mergeCell ref="E26:E27"/>
    <mergeCell ref="F26:F27"/>
    <mergeCell ref="G22:G23"/>
    <mergeCell ref="A20:A21"/>
    <mergeCell ref="B20:B21"/>
    <mergeCell ref="C20:C21"/>
    <mergeCell ref="D20:D21"/>
    <mergeCell ref="E20:E21"/>
    <mergeCell ref="F20:F21"/>
    <mergeCell ref="G20:G21"/>
    <mergeCell ref="A22:A23"/>
    <mergeCell ref="B22:B23"/>
    <mergeCell ref="C22:C23"/>
    <mergeCell ref="D22:D23"/>
    <mergeCell ref="E22:E23"/>
    <mergeCell ref="F22:F23"/>
    <mergeCell ref="G18:G19"/>
    <mergeCell ref="A18:A19"/>
    <mergeCell ref="B18:B19"/>
    <mergeCell ref="C18:C19"/>
    <mergeCell ref="D18:D19"/>
    <mergeCell ref="E18:E19"/>
    <mergeCell ref="F18:F19"/>
    <mergeCell ref="AF28:AF29"/>
    <mergeCell ref="AF18:AF19"/>
    <mergeCell ref="AF20:AF21"/>
    <mergeCell ref="AF22:AF23"/>
    <mergeCell ref="AF24:AF25"/>
    <mergeCell ref="AF26:AF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36"/>
  <sheetViews>
    <sheetView zoomScale="70" zoomScaleNormal="70" workbookViewId="0">
      <pane xSplit="7" ySplit="17" topLeftCell="H18" activePane="bottomRight" state="frozen"/>
      <selection pane="topRight" activeCell="H1" sqref="H1"/>
      <selection pane="bottomLeft" activeCell="A18" sqref="A18"/>
      <selection pane="bottomRight" activeCell="AX26" sqref="AX26"/>
    </sheetView>
  </sheetViews>
  <sheetFormatPr defaultRowHeight="18.75" x14ac:dyDescent="0.3"/>
  <cols>
    <col min="1" max="1" width="15.7109375" style="45" customWidth="1"/>
    <col min="2" max="2" width="7" style="31" customWidth="1"/>
    <col min="3" max="3" width="32.140625" style="41" customWidth="1"/>
    <col min="4" max="4" width="12.7109375" style="44" customWidth="1"/>
    <col min="5" max="5" width="12.7109375" style="113" customWidth="1"/>
    <col min="6" max="6" width="12.7109375" style="44" customWidth="1"/>
    <col min="7" max="7" width="12.7109375" style="113" customWidth="1"/>
    <col min="8" max="8" width="5.7109375" style="29" customWidth="1"/>
    <col min="9" max="9" width="5.7109375" style="167" customWidth="1"/>
    <col min="10" max="10" width="5.7109375" style="29" customWidth="1"/>
    <col min="11" max="11" width="5.7109375" style="167" customWidth="1"/>
    <col min="12" max="12" width="5.7109375" style="29" customWidth="1"/>
    <col min="13" max="13" width="5.7109375" style="167" customWidth="1"/>
    <col min="14" max="14" width="5.7109375" style="29" customWidth="1"/>
    <col min="15" max="15" width="5.7109375" style="41" customWidth="1"/>
    <col min="16" max="16" width="5.7109375" style="28" customWidth="1"/>
    <col min="17" max="17" width="5.7109375" style="41" customWidth="1"/>
    <col min="18" max="18" width="5.7109375" style="28" customWidth="1"/>
    <col min="19" max="19" width="5.7109375" style="41" customWidth="1"/>
    <col min="20" max="20" width="5.7109375" style="28" customWidth="1"/>
    <col min="21" max="21" width="5.7109375" style="41" customWidth="1"/>
    <col min="22" max="22" width="5.7109375" style="28" customWidth="1"/>
    <col min="23" max="23" width="5.7109375" style="167" customWidth="1"/>
    <col min="24" max="24" width="5.7109375" style="28" customWidth="1"/>
    <col min="25" max="25" width="5.7109375" style="41" customWidth="1"/>
    <col min="26" max="26" width="5.7109375" style="28" customWidth="1"/>
    <col min="27" max="27" width="5.7109375" style="41" customWidth="1"/>
    <col min="28" max="28" width="5.7109375" style="28" customWidth="1"/>
    <col min="29" max="29" width="5.7109375" style="41" customWidth="1"/>
    <col min="30" max="30" width="5.7109375" style="28" customWidth="1"/>
    <col min="31" max="31" width="5.42578125" style="203" customWidth="1"/>
    <col min="32" max="32" width="5.42578125" style="31" customWidth="1"/>
    <col min="33" max="33" width="5.42578125" style="128" customWidth="1"/>
    <col min="34" max="34" width="5.42578125" style="30" customWidth="1"/>
    <col min="35" max="35" width="5.42578125" style="128" customWidth="1"/>
    <col min="36" max="36" width="5.42578125" style="30" customWidth="1"/>
    <col min="37" max="37" width="5.42578125" style="128" customWidth="1"/>
    <col min="38" max="38" width="5.42578125" style="233" customWidth="1"/>
    <col min="39" max="39" width="5.42578125" style="211" customWidth="1"/>
    <col min="40" max="40" width="5.42578125" style="30" customWidth="1"/>
    <col min="41" max="42" width="9.140625" style="72"/>
    <col min="43" max="16384" width="9.140625" style="32"/>
  </cols>
  <sheetData>
    <row r="1" spans="1:59" x14ac:dyDescent="0.3">
      <c r="A1" s="35"/>
      <c r="B1" s="27"/>
      <c r="C1" s="35"/>
      <c r="D1" s="36"/>
      <c r="E1" s="36"/>
      <c r="F1" s="36"/>
      <c r="G1" s="36"/>
      <c r="H1" s="59"/>
      <c r="I1" s="59"/>
      <c r="J1" s="59"/>
      <c r="K1" s="59"/>
      <c r="L1" s="59"/>
      <c r="M1" s="59"/>
      <c r="N1" s="59"/>
      <c r="O1" s="35"/>
      <c r="P1" s="35"/>
      <c r="Q1" s="35"/>
      <c r="R1" s="35"/>
      <c r="S1" s="35"/>
      <c r="T1" s="35"/>
      <c r="U1" s="35"/>
      <c r="V1" s="35"/>
      <c r="W1" s="59"/>
      <c r="X1" s="35"/>
      <c r="Y1" s="35"/>
      <c r="Z1" s="35"/>
      <c r="AA1" s="35"/>
      <c r="AB1" s="35"/>
      <c r="AC1" s="35"/>
      <c r="AD1" s="35"/>
      <c r="AE1" s="74"/>
      <c r="AF1" s="27"/>
      <c r="AG1" s="33"/>
      <c r="AH1" s="33"/>
      <c r="AI1" s="33"/>
      <c r="AJ1" s="33"/>
      <c r="AK1" s="33"/>
      <c r="AL1" s="33"/>
      <c r="AM1" s="27"/>
      <c r="AN1" s="33"/>
      <c r="AO1" s="59"/>
      <c r="AP1" s="59"/>
      <c r="AQ1" s="166"/>
      <c r="AR1" s="42"/>
    </row>
    <row r="2" spans="1:59" s="52" customFormat="1" ht="26.25" x14ac:dyDescent="0.4">
      <c r="A2" s="238" t="s">
        <v>458</v>
      </c>
      <c r="B2" s="48"/>
      <c r="C2" s="49"/>
      <c r="D2" s="50"/>
      <c r="E2" s="50"/>
      <c r="F2" s="50"/>
      <c r="G2" s="50"/>
      <c r="H2" s="50"/>
      <c r="I2" s="51"/>
      <c r="J2" s="51"/>
      <c r="K2" s="51"/>
      <c r="L2" s="51"/>
      <c r="M2" s="51"/>
      <c r="N2" s="51"/>
      <c r="O2" s="51"/>
      <c r="P2" s="51"/>
      <c r="Q2" s="51"/>
      <c r="R2" s="48"/>
      <c r="S2" s="43"/>
      <c r="T2" s="43"/>
      <c r="U2" s="43"/>
      <c r="V2" s="43"/>
      <c r="W2" s="48"/>
      <c r="X2" s="43"/>
      <c r="Y2" s="43"/>
      <c r="Z2" s="43"/>
      <c r="AA2" s="51"/>
      <c r="AB2" s="48"/>
      <c r="AC2" s="48"/>
      <c r="AD2" s="48"/>
      <c r="AE2" s="48"/>
      <c r="AF2" s="48"/>
      <c r="AG2" s="48"/>
      <c r="AH2" s="48"/>
      <c r="AI2" s="48"/>
      <c r="AJ2" s="43" t="s">
        <v>318</v>
      </c>
      <c r="AK2" s="48"/>
      <c r="AL2" s="48"/>
      <c r="AM2" s="48"/>
      <c r="AN2" s="224"/>
      <c r="AO2" s="48"/>
      <c r="AP2" s="48"/>
      <c r="AQ2" s="48"/>
      <c r="AR2" s="239"/>
      <c r="AS2" s="78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</row>
    <row r="3" spans="1:59" s="52" customFormat="1" ht="31.5" x14ac:dyDescent="0.5">
      <c r="A3" s="240" t="s">
        <v>394</v>
      </c>
      <c r="B3" s="54"/>
      <c r="C3" s="55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225"/>
      <c r="AO3" s="54"/>
      <c r="AP3" s="54"/>
      <c r="AQ3" s="54"/>
      <c r="AR3" s="241"/>
      <c r="AS3" s="78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</row>
    <row r="4" spans="1:59" x14ac:dyDescent="0.3">
      <c r="A4" s="35"/>
      <c r="B4" s="27"/>
      <c r="C4" s="35"/>
      <c r="D4" s="36"/>
      <c r="E4" s="36"/>
      <c r="F4" s="36"/>
      <c r="G4" s="36"/>
      <c r="H4" s="59"/>
      <c r="I4" s="59"/>
      <c r="J4" s="59"/>
      <c r="K4" s="59"/>
      <c r="L4" s="59"/>
      <c r="M4" s="59"/>
      <c r="N4" s="59"/>
      <c r="O4" s="35"/>
      <c r="P4" s="35"/>
      <c r="Q4" s="35"/>
      <c r="R4" s="35"/>
      <c r="S4" s="35"/>
      <c r="T4" s="35"/>
      <c r="U4" s="35"/>
      <c r="V4" s="35"/>
      <c r="W4" s="59"/>
      <c r="X4" s="35"/>
      <c r="Y4" s="35"/>
      <c r="Z4" s="35"/>
      <c r="AA4" s="35"/>
      <c r="AB4" s="35"/>
      <c r="AC4" s="35"/>
      <c r="AD4" s="35"/>
      <c r="AE4" s="74"/>
      <c r="AF4" s="27"/>
      <c r="AG4" s="33"/>
      <c r="AH4" s="33"/>
      <c r="AI4" s="33"/>
      <c r="AJ4" s="33"/>
      <c r="AK4" s="33"/>
      <c r="AL4" s="33"/>
      <c r="AM4" s="27"/>
      <c r="AN4" s="33"/>
      <c r="AO4" s="59"/>
      <c r="AP4" s="59"/>
      <c r="AQ4" s="89"/>
      <c r="AR4" s="89"/>
      <c r="AS4" s="58"/>
      <c r="BG4" s="58"/>
    </row>
    <row r="5" spans="1:59" x14ac:dyDescent="0.3">
      <c r="A5" s="63"/>
      <c r="B5" s="133" t="s">
        <v>159</v>
      </c>
      <c r="C5" s="63"/>
      <c r="D5" s="64"/>
      <c r="E5" s="64"/>
      <c r="F5" s="64"/>
      <c r="G5" s="64"/>
      <c r="H5" s="63"/>
      <c r="I5" s="133" t="s">
        <v>363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133" t="s">
        <v>384</v>
      </c>
      <c r="AA5" s="63"/>
      <c r="AB5" s="63"/>
      <c r="AC5" s="63"/>
      <c r="AD5" s="63"/>
      <c r="AE5" s="75"/>
      <c r="AF5" s="65"/>
      <c r="AG5" s="65"/>
      <c r="AH5" s="65"/>
      <c r="AI5" s="65"/>
      <c r="AJ5" s="65"/>
      <c r="AK5" s="65"/>
      <c r="AL5" s="65"/>
      <c r="AM5" s="65"/>
      <c r="AN5" s="65"/>
      <c r="AO5" s="67"/>
      <c r="AP5" s="67"/>
      <c r="AQ5" s="63"/>
      <c r="AR5" s="63"/>
      <c r="AS5" s="58"/>
      <c r="BG5" s="58"/>
    </row>
    <row r="6" spans="1:59" x14ac:dyDescent="0.3">
      <c r="A6" s="63"/>
      <c r="B6" s="133" t="s">
        <v>272</v>
      </c>
      <c r="C6" s="63"/>
      <c r="D6" s="64"/>
      <c r="E6" s="64"/>
      <c r="F6" s="64"/>
      <c r="G6" s="64"/>
      <c r="H6" s="63"/>
      <c r="I6" s="133" t="s">
        <v>377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6" t="s">
        <v>385</v>
      </c>
      <c r="AA6" s="63"/>
      <c r="AB6" s="63"/>
      <c r="AC6" s="63"/>
      <c r="AD6" s="63"/>
      <c r="AE6" s="75"/>
      <c r="AF6" s="65"/>
      <c r="AG6" s="65"/>
      <c r="AH6" s="65"/>
      <c r="AI6" s="65"/>
      <c r="AJ6" s="65"/>
      <c r="AK6" s="65"/>
      <c r="AL6" s="65"/>
      <c r="AM6" s="65"/>
      <c r="AN6" s="65"/>
      <c r="AO6" s="67"/>
      <c r="AP6" s="67"/>
      <c r="AQ6" s="63"/>
      <c r="AR6" s="63"/>
      <c r="AS6" s="58"/>
    </row>
    <row r="7" spans="1:59" x14ac:dyDescent="0.3">
      <c r="A7" s="63"/>
      <c r="B7" s="133" t="s">
        <v>273</v>
      </c>
      <c r="C7" s="63"/>
      <c r="D7" s="64"/>
      <c r="E7" s="64"/>
      <c r="F7" s="64"/>
      <c r="G7" s="64"/>
      <c r="H7" s="63"/>
      <c r="I7" s="133" t="s">
        <v>378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6" t="s">
        <v>386</v>
      </c>
      <c r="AA7" s="63"/>
      <c r="AB7" s="63"/>
      <c r="AC7" s="63"/>
      <c r="AD7" s="63"/>
      <c r="AE7" s="75"/>
      <c r="AF7" s="65"/>
      <c r="AG7" s="65"/>
      <c r="AH7" s="65"/>
      <c r="AI7" s="65"/>
      <c r="AJ7" s="65"/>
      <c r="AK7" s="65"/>
      <c r="AL7" s="65"/>
      <c r="AM7" s="65"/>
      <c r="AN7" s="65"/>
      <c r="AO7" s="67"/>
      <c r="AP7" s="67"/>
      <c r="AQ7" s="63"/>
      <c r="AR7" s="63"/>
      <c r="AS7" s="58"/>
    </row>
    <row r="8" spans="1:59" x14ac:dyDescent="0.3">
      <c r="A8" s="63"/>
      <c r="B8" s="133" t="s">
        <v>274</v>
      </c>
      <c r="C8" s="63"/>
      <c r="D8" s="64"/>
      <c r="E8" s="64"/>
      <c r="F8" s="64"/>
      <c r="G8" s="64"/>
      <c r="H8" s="63"/>
      <c r="I8" s="133" t="s">
        <v>379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 t="s">
        <v>387</v>
      </c>
      <c r="AA8" s="66"/>
      <c r="AB8" s="63"/>
      <c r="AC8" s="63"/>
      <c r="AD8" s="63"/>
      <c r="AE8" s="75"/>
      <c r="AF8" s="65"/>
      <c r="AG8" s="65"/>
      <c r="AH8" s="65"/>
      <c r="AI8" s="65"/>
      <c r="AJ8" s="65"/>
      <c r="AK8" s="65"/>
      <c r="AL8" s="65"/>
      <c r="AM8" s="65"/>
      <c r="AN8" s="65"/>
      <c r="AO8" s="67"/>
      <c r="AP8" s="67"/>
      <c r="AQ8" s="63"/>
      <c r="AR8" s="63"/>
      <c r="AS8" s="58"/>
    </row>
    <row r="9" spans="1:59" x14ac:dyDescent="0.3">
      <c r="A9" s="63"/>
      <c r="B9" s="133" t="s">
        <v>275</v>
      </c>
      <c r="C9" s="63"/>
      <c r="D9" s="64"/>
      <c r="E9" s="64"/>
      <c r="F9" s="64"/>
      <c r="G9" s="64"/>
      <c r="H9" s="63"/>
      <c r="I9" s="63" t="s">
        <v>380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6"/>
      <c r="Z9" s="63" t="s">
        <v>388</v>
      </c>
      <c r="AA9" s="63"/>
      <c r="AB9" s="63"/>
      <c r="AC9" s="63"/>
      <c r="AD9" s="63"/>
      <c r="AE9" s="75"/>
      <c r="AF9" s="65"/>
      <c r="AG9" s="65"/>
      <c r="AH9" s="65"/>
      <c r="AI9" s="65"/>
      <c r="AJ9" s="65"/>
      <c r="AK9" s="65"/>
      <c r="AL9" s="65"/>
      <c r="AM9" s="65"/>
      <c r="AN9" s="65"/>
      <c r="AO9" s="67"/>
      <c r="AP9" s="67"/>
      <c r="AQ9" s="63"/>
      <c r="AR9" s="63"/>
      <c r="AS9" s="58"/>
    </row>
    <row r="10" spans="1:59" x14ac:dyDescent="0.3">
      <c r="A10" s="63"/>
      <c r="B10" s="133" t="s">
        <v>276</v>
      </c>
      <c r="C10" s="63"/>
      <c r="D10" s="64"/>
      <c r="E10" s="64"/>
      <c r="F10" s="64"/>
      <c r="G10" s="64"/>
      <c r="H10" s="63"/>
      <c r="I10" s="63" t="s">
        <v>381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6" t="s">
        <v>389</v>
      </c>
      <c r="AA10" s="63"/>
      <c r="AB10" s="63"/>
      <c r="AC10" s="63"/>
      <c r="AD10" s="63"/>
      <c r="AE10" s="75"/>
      <c r="AF10" s="65"/>
      <c r="AG10" s="65"/>
      <c r="AH10" s="65"/>
      <c r="AI10" s="65"/>
      <c r="AJ10" s="65"/>
      <c r="AK10" s="65"/>
      <c r="AL10" s="65"/>
      <c r="AM10" s="65"/>
      <c r="AN10" s="65"/>
      <c r="AO10" s="67"/>
      <c r="AP10" s="67"/>
      <c r="AQ10" s="63"/>
      <c r="AR10" s="63"/>
      <c r="AS10" s="58"/>
    </row>
    <row r="11" spans="1:59" x14ac:dyDescent="0.3">
      <c r="A11" s="63"/>
      <c r="B11" s="133" t="s">
        <v>374</v>
      </c>
      <c r="C11" s="63"/>
      <c r="D11" s="64"/>
      <c r="E11" s="64"/>
      <c r="F11" s="64"/>
      <c r="G11" s="64"/>
      <c r="H11" s="63"/>
      <c r="I11" s="63" t="s">
        <v>382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6" t="s">
        <v>390</v>
      </c>
      <c r="AA11" s="63"/>
      <c r="AB11" s="63"/>
      <c r="AC11" s="63"/>
      <c r="AD11" s="63"/>
      <c r="AE11" s="75"/>
      <c r="AF11" s="65"/>
      <c r="AG11" s="65"/>
      <c r="AH11" s="65"/>
      <c r="AI11" s="65"/>
      <c r="AJ11" s="65"/>
      <c r="AK11" s="65"/>
      <c r="AL11" s="65"/>
      <c r="AM11" s="65"/>
      <c r="AN11" s="65"/>
      <c r="AO11" s="67"/>
      <c r="AP11" s="67"/>
      <c r="AQ11" s="63"/>
      <c r="AR11" s="63"/>
      <c r="AS11" s="58"/>
    </row>
    <row r="12" spans="1:59" x14ac:dyDescent="0.3">
      <c r="A12" s="63"/>
      <c r="B12" s="133" t="s">
        <v>375</v>
      </c>
      <c r="C12" s="63"/>
      <c r="D12" s="64"/>
      <c r="E12" s="64"/>
      <c r="F12" s="64"/>
      <c r="G12" s="64"/>
      <c r="H12" s="63"/>
      <c r="I12" s="133" t="s">
        <v>346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6" t="s">
        <v>391</v>
      </c>
      <c r="AA12" s="63"/>
      <c r="AB12" s="63"/>
      <c r="AC12" s="63"/>
      <c r="AD12" s="63"/>
      <c r="AE12" s="76"/>
      <c r="AF12" s="68"/>
      <c r="AG12" s="65"/>
      <c r="AH12" s="65"/>
      <c r="AI12" s="65"/>
      <c r="AJ12" s="65"/>
      <c r="AK12" s="65"/>
      <c r="AL12" s="65"/>
      <c r="AM12" s="65"/>
      <c r="AN12" s="65"/>
      <c r="AO12" s="67"/>
      <c r="AP12" s="67"/>
      <c r="AQ12" s="63"/>
      <c r="AR12" s="63"/>
      <c r="AS12" s="58"/>
    </row>
    <row r="13" spans="1:59" x14ac:dyDescent="0.3">
      <c r="A13" s="63"/>
      <c r="B13" s="133" t="s">
        <v>376</v>
      </c>
      <c r="C13" s="63"/>
      <c r="D13" s="64"/>
      <c r="E13" s="64"/>
      <c r="F13" s="64"/>
      <c r="G13" s="64"/>
      <c r="H13" s="63"/>
      <c r="I13" s="133" t="s">
        <v>347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6" t="s">
        <v>392</v>
      </c>
      <c r="AA13" s="63"/>
      <c r="AB13" s="63"/>
      <c r="AC13" s="63"/>
      <c r="AD13" s="63"/>
      <c r="AE13" s="76"/>
      <c r="AF13" s="68"/>
      <c r="AG13" s="65"/>
      <c r="AH13" s="65"/>
      <c r="AI13" s="65"/>
      <c r="AJ13" s="65"/>
      <c r="AK13" s="65"/>
      <c r="AL13" s="65"/>
      <c r="AM13" s="65"/>
      <c r="AN13" s="65"/>
      <c r="AO13" s="67"/>
      <c r="AP13" s="67"/>
      <c r="AQ13" s="63"/>
      <c r="AR13" s="63"/>
      <c r="AS13" s="58"/>
    </row>
    <row r="14" spans="1:59" x14ac:dyDescent="0.3">
      <c r="A14" s="63"/>
      <c r="B14" s="133" t="s">
        <v>332</v>
      </c>
      <c r="C14" s="63"/>
      <c r="D14" s="64"/>
      <c r="E14" s="64"/>
      <c r="F14" s="64"/>
      <c r="G14" s="64"/>
      <c r="H14" s="63"/>
      <c r="I14" s="133" t="s">
        <v>348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6"/>
      <c r="Z14" s="133" t="s">
        <v>393</v>
      </c>
      <c r="AA14" s="63"/>
      <c r="AB14" s="63"/>
      <c r="AC14" s="63"/>
      <c r="AD14" s="63"/>
      <c r="AE14" s="76"/>
      <c r="AF14" s="68"/>
      <c r="AG14" s="65"/>
      <c r="AH14" s="65"/>
      <c r="AI14" s="65"/>
      <c r="AJ14" s="65"/>
      <c r="AK14" s="65"/>
      <c r="AL14" s="65"/>
      <c r="AM14" s="65"/>
      <c r="AN14" s="65"/>
      <c r="AO14" s="67"/>
      <c r="AP14" s="67"/>
      <c r="AQ14" s="63"/>
      <c r="AR14" s="63"/>
      <c r="AS14" s="58"/>
    </row>
    <row r="15" spans="1:59" x14ac:dyDescent="0.3">
      <c r="A15" s="63"/>
      <c r="B15" s="133" t="s">
        <v>333</v>
      </c>
      <c r="C15" s="63"/>
      <c r="D15" s="64"/>
      <c r="E15" s="64"/>
      <c r="F15" s="64"/>
      <c r="G15" s="64"/>
      <c r="H15" s="63"/>
      <c r="I15" s="133" t="s">
        <v>383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6"/>
      <c r="Z15" s="66" t="s">
        <v>463</v>
      </c>
      <c r="AA15" s="63"/>
      <c r="AB15" s="63"/>
      <c r="AC15" s="63"/>
      <c r="AD15" s="63"/>
      <c r="AE15" s="76"/>
      <c r="AF15" s="68"/>
      <c r="AG15" s="65"/>
      <c r="AH15" s="65"/>
      <c r="AI15" s="65"/>
      <c r="AJ15" s="65"/>
      <c r="AK15" s="65"/>
      <c r="AL15" s="65"/>
      <c r="AM15" s="65"/>
      <c r="AN15" s="65"/>
      <c r="AO15" s="67"/>
      <c r="AP15" s="67"/>
      <c r="AQ15" s="63"/>
      <c r="AR15" s="63"/>
      <c r="AS15" s="58"/>
    </row>
    <row r="16" spans="1:59" x14ac:dyDescent="0.3">
      <c r="A16" s="59"/>
      <c r="B16" s="33"/>
      <c r="C16" s="59"/>
      <c r="D16" s="60"/>
      <c r="E16" s="60"/>
      <c r="F16" s="60"/>
      <c r="G16" s="60"/>
      <c r="H16" s="59"/>
      <c r="I16" s="59"/>
      <c r="J16" s="59"/>
      <c r="K16" s="59"/>
      <c r="L16" s="59"/>
      <c r="M16" s="59"/>
      <c r="N16" s="59"/>
      <c r="O16" s="59"/>
      <c r="P16" s="62"/>
      <c r="Q16" s="62"/>
      <c r="R16" s="62"/>
      <c r="S16" s="62"/>
      <c r="T16" s="62"/>
      <c r="U16" s="62"/>
      <c r="V16" s="62"/>
      <c r="W16" s="62"/>
      <c r="X16" s="59"/>
      <c r="Y16" s="62"/>
      <c r="Z16" s="59"/>
      <c r="AA16" s="59"/>
      <c r="AB16" s="59"/>
      <c r="AC16" s="59"/>
      <c r="AD16" s="59"/>
      <c r="AE16" s="74"/>
      <c r="AF16" s="33"/>
      <c r="AG16" s="33"/>
      <c r="AH16" s="33"/>
      <c r="AI16" s="33"/>
      <c r="AJ16" s="33"/>
      <c r="AK16" s="33"/>
      <c r="AL16" s="33"/>
      <c r="AM16" s="33"/>
      <c r="AN16" s="33"/>
      <c r="AO16" s="61"/>
      <c r="AP16" s="61"/>
      <c r="AQ16" s="89"/>
      <c r="AR16" s="89"/>
      <c r="AS16" s="58"/>
    </row>
    <row r="17" spans="1:59" s="40" customFormat="1" ht="99.75" customHeight="1" x14ac:dyDescent="0.3">
      <c r="A17" s="219" t="s">
        <v>321</v>
      </c>
      <c r="B17" s="109" t="s">
        <v>5</v>
      </c>
      <c r="C17" s="214" t="s">
        <v>322</v>
      </c>
      <c r="D17" s="110" t="s">
        <v>323</v>
      </c>
      <c r="E17" s="220" t="s">
        <v>324</v>
      </c>
      <c r="F17" s="221" t="s">
        <v>325</v>
      </c>
      <c r="G17" s="222" t="s">
        <v>326</v>
      </c>
      <c r="H17" s="292">
        <v>1</v>
      </c>
      <c r="I17" s="293">
        <v>2</v>
      </c>
      <c r="J17" s="292">
        <v>3</v>
      </c>
      <c r="K17" s="293">
        <v>4</v>
      </c>
      <c r="L17" s="292">
        <v>5</v>
      </c>
      <c r="M17" s="293">
        <v>6</v>
      </c>
      <c r="N17" s="292">
        <v>7</v>
      </c>
      <c r="O17" s="293">
        <v>8</v>
      </c>
      <c r="P17" s="292">
        <v>9</v>
      </c>
      <c r="Q17" s="293">
        <v>10</v>
      </c>
      <c r="R17" s="292">
        <v>11</v>
      </c>
      <c r="S17" s="293">
        <v>12</v>
      </c>
      <c r="T17" s="292">
        <v>13</v>
      </c>
      <c r="U17" s="293">
        <v>14</v>
      </c>
      <c r="V17" s="292">
        <v>15</v>
      </c>
      <c r="W17" s="214">
        <v>16</v>
      </c>
      <c r="X17" s="109">
        <v>17</v>
      </c>
      <c r="Y17" s="214">
        <v>18</v>
      </c>
      <c r="Z17" s="292">
        <v>19</v>
      </c>
      <c r="AA17" s="293">
        <v>20</v>
      </c>
      <c r="AB17" s="292">
        <v>21</v>
      </c>
      <c r="AC17" s="293">
        <v>22</v>
      </c>
      <c r="AD17" s="292">
        <v>23</v>
      </c>
      <c r="AE17" s="226">
        <v>24</v>
      </c>
      <c r="AF17" s="227">
        <v>25</v>
      </c>
      <c r="AG17" s="214">
        <v>26</v>
      </c>
      <c r="AH17" s="109">
        <v>27</v>
      </c>
      <c r="AI17" s="228">
        <v>28</v>
      </c>
      <c r="AJ17" s="227">
        <v>29</v>
      </c>
      <c r="AK17" s="228">
        <v>30</v>
      </c>
      <c r="AL17" s="229">
        <v>31</v>
      </c>
      <c r="AM17" s="292">
        <v>32</v>
      </c>
      <c r="AN17" s="227">
        <v>33</v>
      </c>
      <c r="AO17" s="234" t="s">
        <v>320</v>
      </c>
      <c r="AP17" s="250" t="s">
        <v>319</v>
      </c>
      <c r="AQ17" s="279" t="s">
        <v>465</v>
      </c>
      <c r="AR17" s="279" t="s">
        <v>471</v>
      </c>
      <c r="AS17" s="39"/>
    </row>
    <row r="18" spans="1:59" s="40" customFormat="1" x14ac:dyDescent="0.3">
      <c r="A18" s="342" t="s">
        <v>95</v>
      </c>
      <c r="B18" s="344">
        <v>1</v>
      </c>
      <c r="C18" s="345" t="s">
        <v>61</v>
      </c>
      <c r="D18" s="346">
        <v>2002</v>
      </c>
      <c r="E18" s="340">
        <f>F18+G18</f>
        <v>236</v>
      </c>
      <c r="F18" s="335">
        <f>H18+I18+J18+K18+L18+M18+N18+O18+P18+Q18+R18+S18+T18+U18+V18+Z18+AA18+AB18+AC18+AD18+AE18+AF18+AI18+AJ18+AK18+AL18+AM18+AO18</f>
        <v>236</v>
      </c>
      <c r="G18" s="333">
        <f>W18+X18+Y18+AG18+AH18</f>
        <v>0</v>
      </c>
      <c r="H18" s="104"/>
      <c r="I18" s="117"/>
      <c r="J18" s="104">
        <v>1</v>
      </c>
      <c r="K18" s="117"/>
      <c r="L18" s="104"/>
      <c r="M18" s="117"/>
      <c r="N18" s="104">
        <v>17</v>
      </c>
      <c r="O18" s="117">
        <v>19</v>
      </c>
      <c r="P18" s="104">
        <v>2</v>
      </c>
      <c r="Q18" s="117"/>
      <c r="R18" s="104"/>
      <c r="S18" s="117"/>
      <c r="T18" s="104"/>
      <c r="U18" s="117"/>
      <c r="V18" s="104"/>
      <c r="W18" s="117"/>
      <c r="X18" s="104"/>
      <c r="Y18" s="117"/>
      <c r="Z18" s="104">
        <v>16</v>
      </c>
      <c r="AA18" s="117">
        <v>35</v>
      </c>
      <c r="AB18" s="104"/>
      <c r="AC18" s="117"/>
      <c r="AD18" s="104"/>
      <c r="AE18" s="117"/>
      <c r="AF18" s="104">
        <v>31</v>
      </c>
      <c r="AG18" s="117"/>
      <c r="AH18" s="104"/>
      <c r="AI18" s="117">
        <v>40</v>
      </c>
      <c r="AJ18" s="104">
        <v>15</v>
      </c>
      <c r="AK18" s="117">
        <v>14</v>
      </c>
      <c r="AL18" s="230"/>
      <c r="AM18" s="104">
        <v>21</v>
      </c>
      <c r="AN18" s="91">
        <v>27</v>
      </c>
      <c r="AO18" s="331">
        <v>25</v>
      </c>
      <c r="AP18" s="336">
        <v>50</v>
      </c>
      <c r="AQ18" s="299">
        <f>AE18+AF18</f>
        <v>31</v>
      </c>
      <c r="AR18" s="299">
        <f>AI18+AJ18+AK18+AL18+AN18</f>
        <v>96</v>
      </c>
      <c r="AS18" s="73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</row>
    <row r="19" spans="1:59" s="73" customFormat="1" x14ac:dyDescent="0.3">
      <c r="A19" s="343" t="s">
        <v>95</v>
      </c>
      <c r="B19" s="302">
        <v>11</v>
      </c>
      <c r="C19" s="343" t="s">
        <v>61</v>
      </c>
      <c r="D19" s="302">
        <v>2002</v>
      </c>
      <c r="E19" s="341">
        <v>221</v>
      </c>
      <c r="F19" s="334"/>
      <c r="G19" s="334"/>
      <c r="H19" s="103" t="s">
        <v>166</v>
      </c>
      <c r="I19" s="122" t="s">
        <v>160</v>
      </c>
      <c r="J19" s="103" t="s">
        <v>225</v>
      </c>
      <c r="K19" s="122" t="s">
        <v>238</v>
      </c>
      <c r="L19" s="103" t="s">
        <v>195</v>
      </c>
      <c r="M19" s="122"/>
      <c r="N19" s="103" t="s">
        <v>245</v>
      </c>
      <c r="O19" s="122" t="s">
        <v>280</v>
      </c>
      <c r="P19" s="103" t="s">
        <v>293</v>
      </c>
      <c r="Q19" s="122"/>
      <c r="R19" s="103"/>
      <c r="S19" s="122"/>
      <c r="T19" s="103" t="s">
        <v>252</v>
      </c>
      <c r="U19" s="122" t="s">
        <v>301</v>
      </c>
      <c r="V19" s="103"/>
      <c r="W19" s="122"/>
      <c r="X19" s="103"/>
      <c r="Y19" s="122" t="s">
        <v>283</v>
      </c>
      <c r="Z19" s="103" t="s">
        <v>286</v>
      </c>
      <c r="AA19" s="122" t="s">
        <v>269</v>
      </c>
      <c r="AB19" s="103"/>
      <c r="AC19" s="122"/>
      <c r="AD19" s="103"/>
      <c r="AE19" s="122" t="s">
        <v>222</v>
      </c>
      <c r="AF19" s="103" t="s">
        <v>179</v>
      </c>
      <c r="AG19" s="122"/>
      <c r="AH19" s="103"/>
      <c r="AI19" s="122" t="s">
        <v>304</v>
      </c>
      <c r="AJ19" s="103" t="s">
        <v>250</v>
      </c>
      <c r="AK19" s="122" t="s">
        <v>295</v>
      </c>
      <c r="AL19" s="231"/>
      <c r="AM19" s="103" t="s">
        <v>179</v>
      </c>
      <c r="AN19" s="94" t="s">
        <v>245</v>
      </c>
      <c r="AO19" s="332"/>
      <c r="AP19" s="337"/>
      <c r="AQ19" s="300"/>
      <c r="AR19" s="300"/>
    </row>
    <row r="20" spans="1:59" x14ac:dyDescent="0.3">
      <c r="A20" s="342" t="s">
        <v>101</v>
      </c>
      <c r="B20" s="344">
        <v>2</v>
      </c>
      <c r="C20" s="345" t="s">
        <v>34</v>
      </c>
      <c r="D20" s="339">
        <v>2002</v>
      </c>
      <c r="E20" s="340">
        <f>F20+G20</f>
        <v>116</v>
      </c>
      <c r="F20" s="335">
        <f>H20+I20+J20+K20+L20+M20+N20+O20+P20+Q20+R20+S20+T20+U20+V20+Z20+AA20+AB20+AC20+AD20+AE20+AF20+AI20+AJ20+AK20+AL20+AM20+AO20</f>
        <v>99</v>
      </c>
      <c r="G20" s="333">
        <f>W20+X20+Y20+AG20+AH20</f>
        <v>17</v>
      </c>
      <c r="H20" s="104"/>
      <c r="I20" s="117"/>
      <c r="J20" s="104"/>
      <c r="K20" s="117"/>
      <c r="L20" s="104"/>
      <c r="M20" s="117"/>
      <c r="N20" s="104">
        <v>7</v>
      </c>
      <c r="O20" s="117"/>
      <c r="P20" s="104"/>
      <c r="Q20" s="117"/>
      <c r="R20" s="104"/>
      <c r="S20" s="117"/>
      <c r="T20" s="104"/>
      <c r="U20" s="117"/>
      <c r="V20" s="104"/>
      <c r="W20" s="117"/>
      <c r="X20" s="104">
        <v>17</v>
      </c>
      <c r="Y20" s="117"/>
      <c r="Z20" s="104">
        <v>12</v>
      </c>
      <c r="AA20" s="117">
        <v>31</v>
      </c>
      <c r="AB20" s="104"/>
      <c r="AC20" s="117"/>
      <c r="AD20" s="104"/>
      <c r="AE20" s="117"/>
      <c r="AF20" s="104"/>
      <c r="AG20" s="117"/>
      <c r="AH20" s="104"/>
      <c r="AI20" s="117"/>
      <c r="AJ20" s="104">
        <v>17</v>
      </c>
      <c r="AK20" s="117">
        <v>7</v>
      </c>
      <c r="AL20" s="230"/>
      <c r="AM20" s="104"/>
      <c r="AN20" s="104"/>
      <c r="AO20" s="331">
        <v>25</v>
      </c>
      <c r="AP20" s="336">
        <v>50</v>
      </c>
      <c r="AQ20" s="299"/>
      <c r="AR20" s="299">
        <f t="shared" ref="AR20" si="0">AI20+AJ20+AK20+AL20+AN20</f>
        <v>24</v>
      </c>
    </row>
    <row r="21" spans="1:59" s="28" customFormat="1" x14ac:dyDescent="0.3">
      <c r="A21" s="343" t="s">
        <v>101</v>
      </c>
      <c r="B21" s="302">
        <v>2</v>
      </c>
      <c r="C21" s="343" t="s">
        <v>34</v>
      </c>
      <c r="D21" s="302">
        <v>2002</v>
      </c>
      <c r="E21" s="341">
        <v>116</v>
      </c>
      <c r="F21" s="334"/>
      <c r="G21" s="334"/>
      <c r="H21" s="125" t="s">
        <v>160</v>
      </c>
      <c r="I21" s="27" t="s">
        <v>196</v>
      </c>
      <c r="J21" s="125" t="s">
        <v>187</v>
      </c>
      <c r="K21" s="27" t="s">
        <v>187</v>
      </c>
      <c r="L21" s="125" t="s">
        <v>254</v>
      </c>
      <c r="M21" s="27"/>
      <c r="N21" s="125" t="s">
        <v>271</v>
      </c>
      <c r="O21" s="27"/>
      <c r="P21" s="125" t="s">
        <v>237</v>
      </c>
      <c r="Q21" s="27"/>
      <c r="R21" s="125"/>
      <c r="S21" s="27"/>
      <c r="T21" s="125"/>
      <c r="U21" s="27" t="s">
        <v>302</v>
      </c>
      <c r="V21" s="125"/>
      <c r="W21" s="27"/>
      <c r="X21" s="125" t="s">
        <v>269</v>
      </c>
      <c r="Y21" s="27"/>
      <c r="Z21" s="125" t="s">
        <v>179</v>
      </c>
      <c r="AA21" s="27" t="s">
        <v>268</v>
      </c>
      <c r="AB21" s="125"/>
      <c r="AC21" s="27"/>
      <c r="AD21" s="125"/>
      <c r="AE21" s="27" t="s">
        <v>301</v>
      </c>
      <c r="AF21" s="125" t="s">
        <v>244</v>
      </c>
      <c r="AG21" s="27"/>
      <c r="AH21" s="125"/>
      <c r="AI21" s="27" t="s">
        <v>310</v>
      </c>
      <c r="AJ21" s="125" t="s">
        <v>271</v>
      </c>
      <c r="AK21" s="27" t="s">
        <v>289</v>
      </c>
      <c r="AL21" s="232"/>
      <c r="AM21" s="103"/>
      <c r="AN21" s="103"/>
      <c r="AO21" s="332"/>
      <c r="AP21" s="337"/>
      <c r="AQ21" s="300"/>
      <c r="AR21" s="300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</row>
    <row r="22" spans="1:59" x14ac:dyDescent="0.3">
      <c r="A22" s="342" t="s">
        <v>101</v>
      </c>
      <c r="B22" s="344">
        <v>3</v>
      </c>
      <c r="C22" s="345" t="s">
        <v>33</v>
      </c>
      <c r="D22" s="339">
        <v>2002</v>
      </c>
      <c r="E22" s="340">
        <f>F22+G22</f>
        <v>54</v>
      </c>
      <c r="F22" s="335">
        <f>H22+I22+J22+K22+L22+M22+N22+O22+P22+Q22+R22+S22+T22+U22+V22+Z22+AA22+AB22+AC22+AD22+AE22+AF22+AI22+AJ22+AK22+AL22+AM22+AO22</f>
        <v>32</v>
      </c>
      <c r="G22" s="333">
        <f>W22+X22+Y22+AG22+AH22</f>
        <v>22</v>
      </c>
      <c r="H22" s="104"/>
      <c r="I22" s="117"/>
      <c r="J22" s="104"/>
      <c r="K22" s="117"/>
      <c r="L22" s="104"/>
      <c r="M22" s="117"/>
      <c r="N22" s="104"/>
      <c r="O22" s="117"/>
      <c r="P22" s="104"/>
      <c r="Q22" s="117"/>
      <c r="R22" s="104"/>
      <c r="S22" s="117"/>
      <c r="T22" s="104"/>
      <c r="U22" s="117"/>
      <c r="V22" s="104"/>
      <c r="W22" s="117">
        <v>11</v>
      </c>
      <c r="X22" s="104">
        <v>11</v>
      </c>
      <c r="Y22" s="117"/>
      <c r="Z22" s="104">
        <v>6</v>
      </c>
      <c r="AA22" s="117">
        <v>5</v>
      </c>
      <c r="AB22" s="104"/>
      <c r="AC22" s="117"/>
      <c r="AD22" s="104"/>
      <c r="AE22" s="117"/>
      <c r="AF22" s="104"/>
      <c r="AG22" s="117"/>
      <c r="AH22" s="104"/>
      <c r="AI22" s="117"/>
      <c r="AJ22" s="104">
        <v>11</v>
      </c>
      <c r="AK22" s="117"/>
      <c r="AL22" s="230"/>
      <c r="AM22" s="104"/>
      <c r="AN22" s="91"/>
      <c r="AO22" s="331">
        <v>10</v>
      </c>
      <c r="AP22" s="336"/>
      <c r="AQ22" s="299"/>
      <c r="AR22" s="299">
        <f t="shared" ref="AR22" si="1">AI22+AJ22+AK22+AL22+AN22</f>
        <v>11</v>
      </c>
      <c r="BD22" s="28"/>
      <c r="BE22" s="28"/>
      <c r="BF22" s="28"/>
      <c r="BG22" s="28"/>
    </row>
    <row r="23" spans="1:59" x14ac:dyDescent="0.3">
      <c r="A23" s="343" t="s">
        <v>101</v>
      </c>
      <c r="B23" s="302">
        <v>4</v>
      </c>
      <c r="C23" s="343" t="s">
        <v>33</v>
      </c>
      <c r="D23" s="302">
        <v>2002</v>
      </c>
      <c r="E23" s="341">
        <v>54</v>
      </c>
      <c r="F23" s="334"/>
      <c r="G23" s="334"/>
      <c r="H23" s="103" t="s">
        <v>161</v>
      </c>
      <c r="I23" s="122" t="s">
        <v>201</v>
      </c>
      <c r="J23" s="103" t="s">
        <v>193</v>
      </c>
      <c r="K23" s="122"/>
      <c r="L23" s="103" t="s">
        <v>240</v>
      </c>
      <c r="M23" s="122"/>
      <c r="N23" s="103" t="s">
        <v>160</v>
      </c>
      <c r="O23" s="122" t="s">
        <v>288</v>
      </c>
      <c r="P23" s="103"/>
      <c r="Q23" s="122"/>
      <c r="R23" s="103"/>
      <c r="S23" s="122"/>
      <c r="T23" s="103"/>
      <c r="U23" s="122"/>
      <c r="V23" s="103"/>
      <c r="W23" s="122" t="s">
        <v>259</v>
      </c>
      <c r="X23" s="103" t="s">
        <v>259</v>
      </c>
      <c r="Y23" s="122"/>
      <c r="Z23" s="103" t="s">
        <v>303</v>
      </c>
      <c r="AA23" s="122" t="s">
        <v>299</v>
      </c>
      <c r="AB23" s="103"/>
      <c r="AC23" s="122"/>
      <c r="AD23" s="103"/>
      <c r="AE23" s="122"/>
      <c r="AF23" s="103"/>
      <c r="AG23" s="122"/>
      <c r="AH23" s="103"/>
      <c r="AI23" s="122" t="s">
        <v>213</v>
      </c>
      <c r="AJ23" s="103" t="s">
        <v>225</v>
      </c>
      <c r="AK23" s="122" t="s">
        <v>240</v>
      </c>
      <c r="AL23" s="231"/>
      <c r="AM23" s="103"/>
      <c r="AN23" s="94"/>
      <c r="AO23" s="332"/>
      <c r="AP23" s="337"/>
      <c r="AQ23" s="300"/>
      <c r="AR23" s="300"/>
    </row>
    <row r="24" spans="1:59" s="28" customFormat="1" x14ac:dyDescent="0.3">
      <c r="A24" s="342" t="s">
        <v>100</v>
      </c>
      <c r="B24" s="307">
        <v>4</v>
      </c>
      <c r="C24" s="345" t="s">
        <v>466</v>
      </c>
      <c r="D24" s="339">
        <v>2002</v>
      </c>
      <c r="E24" s="340">
        <f>F24+G24</f>
        <v>36</v>
      </c>
      <c r="F24" s="335">
        <f>H24+I24+J24+K24+L24+M24+N24+O24+P24+Q24+R24+S24+T24+U24+V24+Z24+AA24+AB24+AC24+AD24+AE24+AF24+AI24+AJ24+AK24+AL24+AM24+AO24</f>
        <v>36</v>
      </c>
      <c r="G24" s="333">
        <f>W24+X24+Y24+AG24+AH24</f>
        <v>0</v>
      </c>
      <c r="H24" s="125"/>
      <c r="I24" s="27"/>
      <c r="J24" s="125"/>
      <c r="K24" s="27"/>
      <c r="L24" s="125"/>
      <c r="M24" s="27"/>
      <c r="N24" s="125"/>
      <c r="O24" s="27"/>
      <c r="P24" s="125"/>
      <c r="Q24" s="27"/>
      <c r="R24" s="125"/>
      <c r="S24" s="27"/>
      <c r="T24" s="125"/>
      <c r="U24" s="27"/>
      <c r="V24" s="125"/>
      <c r="W24" s="27"/>
      <c r="X24" s="125"/>
      <c r="Y24" s="27"/>
      <c r="Z24" s="125"/>
      <c r="AA24" s="27">
        <v>4</v>
      </c>
      <c r="AB24" s="125"/>
      <c r="AC24" s="27"/>
      <c r="AD24" s="125"/>
      <c r="AE24" s="27"/>
      <c r="AF24" s="125"/>
      <c r="AG24" s="27"/>
      <c r="AH24" s="125"/>
      <c r="AI24" s="27">
        <v>7</v>
      </c>
      <c r="AJ24" s="125"/>
      <c r="AK24" s="27">
        <v>15</v>
      </c>
      <c r="AL24" s="232"/>
      <c r="AM24" s="125"/>
      <c r="AN24" s="124"/>
      <c r="AO24" s="331">
        <v>10</v>
      </c>
      <c r="AP24" s="336"/>
      <c r="AQ24" s="299"/>
      <c r="AR24" s="299">
        <f>AI24+AJ24+AK24+AL24+AN24</f>
        <v>22</v>
      </c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</row>
    <row r="25" spans="1:59" s="28" customFormat="1" x14ac:dyDescent="0.3">
      <c r="A25" s="343" t="s">
        <v>100</v>
      </c>
      <c r="B25" s="329"/>
      <c r="C25" s="343" t="s">
        <v>59</v>
      </c>
      <c r="D25" s="302">
        <v>2002</v>
      </c>
      <c r="E25" s="341">
        <v>20</v>
      </c>
      <c r="F25" s="334"/>
      <c r="G25" s="334"/>
      <c r="H25" s="125" t="s">
        <v>194</v>
      </c>
      <c r="I25" s="27" t="s">
        <v>467</v>
      </c>
      <c r="J25" s="125" t="s">
        <v>189</v>
      </c>
      <c r="K25" s="27" t="s">
        <v>213</v>
      </c>
      <c r="L25" s="125"/>
      <c r="M25" s="27"/>
      <c r="N25" s="125" t="s">
        <v>310</v>
      </c>
      <c r="O25" s="27" t="s">
        <v>188</v>
      </c>
      <c r="P25" s="125"/>
      <c r="Q25" s="27"/>
      <c r="R25" s="125"/>
      <c r="S25" s="27"/>
      <c r="T25" s="125"/>
      <c r="U25" s="27"/>
      <c r="V25" s="125"/>
      <c r="W25" s="27"/>
      <c r="X25" s="125"/>
      <c r="Y25" s="27"/>
      <c r="Z25" s="125" t="s">
        <v>293</v>
      </c>
      <c r="AA25" s="27" t="s">
        <v>283</v>
      </c>
      <c r="AB25" s="125" t="s">
        <v>298</v>
      </c>
      <c r="AC25" s="27"/>
      <c r="AD25" s="125"/>
      <c r="AE25" s="27"/>
      <c r="AF25" s="125"/>
      <c r="AG25" s="27"/>
      <c r="AH25" s="125"/>
      <c r="AI25" s="27" t="s">
        <v>289</v>
      </c>
      <c r="AJ25" s="125" t="s">
        <v>282</v>
      </c>
      <c r="AK25" s="27" t="s">
        <v>250</v>
      </c>
      <c r="AL25" s="232"/>
      <c r="AM25" s="125"/>
      <c r="AN25" s="124"/>
      <c r="AO25" s="332"/>
      <c r="AP25" s="337"/>
      <c r="AQ25" s="300"/>
      <c r="AR25" s="300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</row>
    <row r="26" spans="1:59" x14ac:dyDescent="0.3">
      <c r="A26" s="342" t="s">
        <v>100</v>
      </c>
      <c r="B26" s="307">
        <v>5</v>
      </c>
      <c r="C26" s="345" t="s">
        <v>59</v>
      </c>
      <c r="D26" s="339">
        <v>2002</v>
      </c>
      <c r="E26" s="340">
        <f>F26+G26</f>
        <v>19</v>
      </c>
      <c r="F26" s="335">
        <f>H26+I26+J26+K26+L26+M26+N26+O26+P26+Q26+R26+S26+T26+U26+V26+Z26+AA26+AB26+AC26+AD26+AE26+AF26+AI26+AJ26+AK26+AL26+AM26+AO26</f>
        <v>0</v>
      </c>
      <c r="G26" s="333">
        <f>W26+X26+Y26+AG26+AH26</f>
        <v>19</v>
      </c>
      <c r="H26" s="104"/>
      <c r="I26" s="117"/>
      <c r="J26" s="104"/>
      <c r="K26" s="117"/>
      <c r="L26" s="104"/>
      <c r="M26" s="117"/>
      <c r="N26" s="104"/>
      <c r="O26" s="117"/>
      <c r="P26" s="104"/>
      <c r="Q26" s="117"/>
      <c r="R26" s="104"/>
      <c r="S26" s="117"/>
      <c r="T26" s="104"/>
      <c r="U26" s="117"/>
      <c r="V26" s="104"/>
      <c r="W26" s="117"/>
      <c r="X26" s="104">
        <v>8</v>
      </c>
      <c r="Y26" s="117"/>
      <c r="Z26" s="104"/>
      <c r="AA26" s="117"/>
      <c r="AB26" s="104"/>
      <c r="AC26" s="117"/>
      <c r="AD26" s="104"/>
      <c r="AE26" s="117"/>
      <c r="AF26" s="104"/>
      <c r="AG26" s="117">
        <v>5</v>
      </c>
      <c r="AH26" s="104">
        <v>6</v>
      </c>
      <c r="AI26" s="117"/>
      <c r="AJ26" s="104"/>
      <c r="AK26" s="117"/>
      <c r="AL26" s="230"/>
      <c r="AM26" s="104"/>
      <c r="AN26" s="91"/>
      <c r="AO26" s="331"/>
      <c r="AP26" s="336"/>
      <c r="AQ26" s="299"/>
      <c r="AR26" s="299"/>
    </row>
    <row r="27" spans="1:59" s="28" customFormat="1" x14ac:dyDescent="0.3">
      <c r="A27" s="343" t="s">
        <v>100</v>
      </c>
      <c r="B27" s="329">
        <v>3</v>
      </c>
      <c r="C27" s="343" t="s">
        <v>59</v>
      </c>
      <c r="D27" s="302">
        <v>2002</v>
      </c>
      <c r="E27" s="341">
        <v>19</v>
      </c>
      <c r="F27" s="334"/>
      <c r="G27" s="334"/>
      <c r="H27" s="103"/>
      <c r="I27" s="122"/>
      <c r="J27" s="103"/>
      <c r="K27" s="122"/>
      <c r="L27" s="103"/>
      <c r="M27" s="122"/>
      <c r="N27" s="103"/>
      <c r="O27" s="122"/>
      <c r="P27" s="103"/>
      <c r="Q27" s="122"/>
      <c r="R27" s="103"/>
      <c r="S27" s="122"/>
      <c r="T27" s="103"/>
      <c r="U27" s="122"/>
      <c r="V27" s="103"/>
      <c r="W27" s="122"/>
      <c r="X27" s="103" t="s">
        <v>286</v>
      </c>
      <c r="Y27" s="122"/>
      <c r="Z27" s="103"/>
      <c r="AA27" s="122"/>
      <c r="AB27" s="103"/>
      <c r="AC27" s="122"/>
      <c r="AD27" s="103"/>
      <c r="AE27" s="122"/>
      <c r="AF27" s="103"/>
      <c r="AG27" s="122" t="s">
        <v>290</v>
      </c>
      <c r="AH27" s="103" t="s">
        <v>179</v>
      </c>
      <c r="AI27" s="122"/>
      <c r="AJ27" s="103"/>
      <c r="AK27" s="122"/>
      <c r="AL27" s="231"/>
      <c r="AM27" s="103"/>
      <c r="AN27" s="94"/>
      <c r="AO27" s="332"/>
      <c r="AP27" s="337"/>
      <c r="AQ27" s="300"/>
      <c r="AR27" s="300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</row>
    <row r="28" spans="1:59" x14ac:dyDescent="0.3">
      <c r="A28" s="342" t="s">
        <v>100</v>
      </c>
      <c r="B28" s="307">
        <v>6</v>
      </c>
      <c r="C28" s="345" t="s">
        <v>0</v>
      </c>
      <c r="D28" s="339">
        <v>2001</v>
      </c>
      <c r="E28" s="340">
        <f>F28+G28</f>
        <v>16</v>
      </c>
      <c r="F28" s="335">
        <f>H28+I28+J28+K28+L28+M28+N28+O28+P28+Q28+R28+S28+T28+U28+V28+Z28+AA28+AB28+AC28+AD28+AE28+AF28+AI28+AJ28+AK28+AL28+AM28+AO28</f>
        <v>0</v>
      </c>
      <c r="G28" s="333">
        <f>W28+X28+Y28+AG28+AH28</f>
        <v>16</v>
      </c>
      <c r="H28" s="104"/>
      <c r="I28" s="117"/>
      <c r="J28" s="104"/>
      <c r="K28" s="117"/>
      <c r="L28" s="104"/>
      <c r="M28" s="117"/>
      <c r="N28" s="104"/>
      <c r="O28" s="117"/>
      <c r="P28" s="104"/>
      <c r="Q28" s="117"/>
      <c r="R28" s="104"/>
      <c r="S28" s="117"/>
      <c r="T28" s="104"/>
      <c r="U28" s="117"/>
      <c r="V28" s="104"/>
      <c r="W28" s="117"/>
      <c r="X28" s="104">
        <v>7</v>
      </c>
      <c r="Y28" s="117"/>
      <c r="Z28" s="104"/>
      <c r="AA28" s="117"/>
      <c r="AB28" s="104"/>
      <c r="AC28" s="117"/>
      <c r="AD28" s="104"/>
      <c r="AE28" s="117"/>
      <c r="AF28" s="104"/>
      <c r="AG28" s="117">
        <v>9</v>
      </c>
      <c r="AH28" s="104"/>
      <c r="AI28" s="117"/>
      <c r="AJ28" s="104"/>
      <c r="AK28" s="117"/>
      <c r="AL28" s="230"/>
      <c r="AM28" s="104"/>
      <c r="AN28" s="91"/>
      <c r="AO28" s="331"/>
      <c r="AP28" s="336"/>
      <c r="AQ28" s="299"/>
      <c r="AR28" s="299"/>
    </row>
    <row r="29" spans="1:59" s="28" customFormat="1" x14ac:dyDescent="0.3">
      <c r="A29" s="343" t="s">
        <v>100</v>
      </c>
      <c r="B29" s="329"/>
      <c r="C29" s="343" t="s">
        <v>0</v>
      </c>
      <c r="D29" s="302">
        <v>2001</v>
      </c>
      <c r="E29" s="341">
        <v>16</v>
      </c>
      <c r="F29" s="334"/>
      <c r="G29" s="334"/>
      <c r="H29" s="103"/>
      <c r="I29" s="122"/>
      <c r="J29" s="103"/>
      <c r="K29" s="122"/>
      <c r="L29" s="103"/>
      <c r="M29" s="122"/>
      <c r="N29" s="103"/>
      <c r="O29" s="122"/>
      <c r="P29" s="103"/>
      <c r="Q29" s="122" t="s">
        <v>227</v>
      </c>
      <c r="R29" s="103" t="s">
        <v>182</v>
      </c>
      <c r="S29" s="122"/>
      <c r="T29" s="103"/>
      <c r="U29" s="122"/>
      <c r="V29" s="103"/>
      <c r="W29" s="122"/>
      <c r="X29" s="103" t="s">
        <v>292</v>
      </c>
      <c r="Y29" s="122"/>
      <c r="Z29" s="103"/>
      <c r="AA29" s="122"/>
      <c r="AB29" s="103"/>
      <c r="AC29" s="122"/>
      <c r="AD29" s="103"/>
      <c r="AE29" s="122"/>
      <c r="AF29" s="103"/>
      <c r="AG29" s="122" t="s">
        <v>300</v>
      </c>
      <c r="AH29" s="103" t="s">
        <v>299</v>
      </c>
      <c r="AI29" s="122"/>
      <c r="AJ29" s="103"/>
      <c r="AK29" s="122"/>
      <c r="AL29" s="231"/>
      <c r="AM29" s="103"/>
      <c r="AN29" s="94"/>
      <c r="AO29" s="332"/>
      <c r="AP29" s="337"/>
      <c r="AQ29" s="338"/>
      <c r="AR29" s="338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</row>
    <row r="30" spans="1:59" s="28" customFormat="1" x14ac:dyDescent="0.3">
      <c r="A30" s="342" t="s">
        <v>95</v>
      </c>
      <c r="B30" s="307"/>
      <c r="C30" s="345" t="s">
        <v>62</v>
      </c>
      <c r="D30" s="339">
        <v>2001</v>
      </c>
      <c r="E30" s="340">
        <f>F30+G30</f>
        <v>0</v>
      </c>
      <c r="F30" s="335">
        <f>H30+I30+J30+K30+L30+M30+N30+O30+P30+Q30+R30+S30+T30+U30+V30+Z30+AA30+AB30+AC30+AD30+AE30+AF30+AI30+AJ30+AK30+AL30+AM30+AO30</f>
        <v>0</v>
      </c>
      <c r="G30" s="333">
        <f>W30+X30+Y30+AG30+AH30</f>
        <v>0</v>
      </c>
      <c r="H30" s="104"/>
      <c r="I30" s="117"/>
      <c r="J30" s="104"/>
      <c r="K30" s="117"/>
      <c r="L30" s="104"/>
      <c r="M30" s="117"/>
      <c r="N30" s="104"/>
      <c r="O30" s="117"/>
      <c r="P30" s="104"/>
      <c r="Q30" s="117"/>
      <c r="R30" s="104"/>
      <c r="S30" s="117"/>
      <c r="T30" s="104"/>
      <c r="U30" s="117"/>
      <c r="V30" s="104"/>
      <c r="W30" s="117"/>
      <c r="X30" s="104"/>
      <c r="Y30" s="117"/>
      <c r="Z30" s="104"/>
      <c r="AA30" s="117"/>
      <c r="AB30" s="104"/>
      <c r="AC30" s="117"/>
      <c r="AD30" s="104"/>
      <c r="AE30" s="117"/>
      <c r="AF30" s="104"/>
      <c r="AG30" s="117"/>
      <c r="AH30" s="104"/>
      <c r="AI30" s="117"/>
      <c r="AJ30" s="104"/>
      <c r="AK30" s="117"/>
      <c r="AL30" s="230"/>
      <c r="AM30" s="104"/>
      <c r="AN30" s="91"/>
      <c r="AO30" s="235"/>
      <c r="AP30" s="251"/>
      <c r="AQ30" s="330"/>
      <c r="AR30" s="330"/>
      <c r="AS30" s="204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</row>
    <row r="31" spans="1:59" x14ac:dyDescent="0.3">
      <c r="A31" s="343" t="s">
        <v>95</v>
      </c>
      <c r="B31" s="329"/>
      <c r="C31" s="343" t="s">
        <v>62</v>
      </c>
      <c r="D31" s="302">
        <v>2001</v>
      </c>
      <c r="E31" s="341">
        <v>0</v>
      </c>
      <c r="F31" s="334"/>
      <c r="G31" s="334"/>
      <c r="H31" s="103" t="s">
        <v>167</v>
      </c>
      <c r="I31" s="122" t="s">
        <v>197</v>
      </c>
      <c r="J31" s="103" t="s">
        <v>228</v>
      </c>
      <c r="K31" s="122" t="s">
        <v>243</v>
      </c>
      <c r="L31" s="103" t="s">
        <v>164</v>
      </c>
      <c r="M31" s="122" t="s">
        <v>190</v>
      </c>
      <c r="N31" s="103"/>
      <c r="O31" s="122" t="s">
        <v>182</v>
      </c>
      <c r="P31" s="103"/>
      <c r="Q31" s="122"/>
      <c r="R31" s="103"/>
      <c r="S31" s="122"/>
      <c r="T31" s="103"/>
      <c r="U31" s="122"/>
      <c r="V31" s="103"/>
      <c r="W31" s="122"/>
      <c r="X31" s="103"/>
      <c r="Y31" s="122"/>
      <c r="Z31" s="103"/>
      <c r="AA31" s="122"/>
      <c r="AB31" s="103"/>
      <c r="AC31" s="122"/>
      <c r="AD31" s="103"/>
      <c r="AE31" s="122"/>
      <c r="AF31" s="103"/>
      <c r="AG31" s="122"/>
      <c r="AH31" s="103"/>
      <c r="AI31" s="122"/>
      <c r="AJ31" s="103"/>
      <c r="AK31" s="122"/>
      <c r="AL31" s="231"/>
      <c r="AM31" s="103"/>
      <c r="AN31" s="94"/>
      <c r="AO31" s="236"/>
      <c r="AP31" s="252"/>
      <c r="AQ31" s="330"/>
      <c r="AR31" s="330"/>
      <c r="AS31" s="58"/>
    </row>
    <row r="32" spans="1:59" x14ac:dyDescent="0.3">
      <c r="A32" s="342" t="s">
        <v>95</v>
      </c>
      <c r="B32" s="307"/>
      <c r="C32" s="345" t="s">
        <v>57</v>
      </c>
      <c r="D32" s="339">
        <v>2002</v>
      </c>
      <c r="E32" s="340">
        <f>F32+G32</f>
        <v>0</v>
      </c>
      <c r="F32" s="335">
        <f>H32+I32+J32+K32+L32+M32+N32+O32+P32+Q32+R32+S32+T32+U32+V32+Z32+AA32+AB32+AC32+AD32+AE32+AF32+AI32+AJ32+AK32+AL32+AM32+AO32</f>
        <v>0</v>
      </c>
      <c r="G32" s="333">
        <f>W32+X32+Y32+AG32+AH32</f>
        <v>0</v>
      </c>
      <c r="H32" s="104"/>
      <c r="I32" s="117"/>
      <c r="J32" s="104"/>
      <c r="K32" s="117"/>
      <c r="L32" s="104"/>
      <c r="M32" s="117"/>
      <c r="N32" s="104"/>
      <c r="O32" s="117"/>
      <c r="P32" s="104"/>
      <c r="Q32" s="117"/>
      <c r="R32" s="104"/>
      <c r="S32" s="117"/>
      <c r="T32" s="104"/>
      <c r="U32" s="117"/>
      <c r="V32" s="104"/>
      <c r="W32" s="117"/>
      <c r="X32" s="104"/>
      <c r="Y32" s="117"/>
      <c r="Z32" s="104"/>
      <c r="AA32" s="117"/>
      <c r="AB32" s="104"/>
      <c r="AC32" s="117"/>
      <c r="AD32" s="104"/>
      <c r="AE32" s="117"/>
      <c r="AF32" s="104"/>
      <c r="AG32" s="117"/>
      <c r="AH32" s="104"/>
      <c r="AI32" s="117"/>
      <c r="AJ32" s="104"/>
      <c r="AK32" s="117"/>
      <c r="AL32" s="230"/>
      <c r="AM32" s="104"/>
      <c r="AN32" s="91"/>
      <c r="AO32" s="235"/>
      <c r="AP32" s="251"/>
      <c r="AQ32" s="330"/>
      <c r="AR32" s="330"/>
      <c r="AS32" s="58"/>
    </row>
    <row r="33" spans="1:59" x14ac:dyDescent="0.3">
      <c r="A33" s="343" t="s">
        <v>95</v>
      </c>
      <c r="B33" s="329"/>
      <c r="C33" s="343" t="s">
        <v>57</v>
      </c>
      <c r="D33" s="302">
        <v>2002</v>
      </c>
      <c r="E33" s="341">
        <v>0</v>
      </c>
      <c r="F33" s="334"/>
      <c r="G33" s="334"/>
      <c r="H33" s="125" t="s">
        <v>170</v>
      </c>
      <c r="I33" s="27" t="s">
        <v>205</v>
      </c>
      <c r="J33" s="125" t="s">
        <v>231</v>
      </c>
      <c r="K33" s="27" t="s">
        <v>247</v>
      </c>
      <c r="L33" s="125" t="s">
        <v>223</v>
      </c>
      <c r="M33" s="27"/>
      <c r="N33" s="125"/>
      <c r="O33" s="27"/>
      <c r="P33" s="125"/>
      <c r="Q33" s="27" t="s">
        <v>258</v>
      </c>
      <c r="R33" s="125"/>
      <c r="S33" s="27" t="s">
        <v>261</v>
      </c>
      <c r="T33" s="125"/>
      <c r="U33" s="27"/>
      <c r="V33" s="125"/>
      <c r="W33" s="27"/>
      <c r="X33" s="125"/>
      <c r="Y33" s="27"/>
      <c r="Z33" s="125"/>
      <c r="AA33" s="27"/>
      <c r="AB33" s="125"/>
      <c r="AC33" s="27"/>
      <c r="AD33" s="125"/>
      <c r="AE33" s="27"/>
      <c r="AF33" s="125"/>
      <c r="AG33" s="27"/>
      <c r="AH33" s="125"/>
      <c r="AI33" s="27"/>
      <c r="AJ33" s="125"/>
      <c r="AK33" s="27"/>
      <c r="AL33" s="232"/>
      <c r="AM33" s="103"/>
      <c r="AN33" s="94"/>
      <c r="AO33" s="237"/>
      <c r="AP33" s="253"/>
      <c r="AQ33" s="330"/>
      <c r="AR33" s="330"/>
      <c r="AS33" s="58"/>
      <c r="BD33" s="28"/>
      <c r="BE33" s="28"/>
      <c r="BF33" s="28"/>
      <c r="BG33" s="28"/>
    </row>
    <row r="34" spans="1:59" x14ac:dyDescent="0.3">
      <c r="A34" s="342" t="s">
        <v>104</v>
      </c>
      <c r="B34" s="307"/>
      <c r="C34" s="345" t="s">
        <v>142</v>
      </c>
      <c r="D34" s="339">
        <v>2002</v>
      </c>
      <c r="E34" s="324">
        <f>F34+G34</f>
        <v>0</v>
      </c>
      <c r="F34" s="326">
        <f>H34+I34+J34+K34+L34+M34+N34+O34+P34+Q34+R34+S34+T34+U34+V34+Z34+AA34+AB34+AC34+AD34+AE34+AF34+AI34+AJ34+AK34+AL34+AM34+AO34</f>
        <v>0</v>
      </c>
      <c r="G34" s="317">
        <f>W34+X34+Y34+AG34+AH34</f>
        <v>0</v>
      </c>
      <c r="H34" s="104"/>
      <c r="I34" s="117"/>
      <c r="J34" s="104"/>
      <c r="K34" s="117"/>
      <c r="L34" s="104"/>
      <c r="M34" s="117"/>
      <c r="N34" s="104"/>
      <c r="O34" s="117"/>
      <c r="P34" s="104"/>
      <c r="Q34" s="117"/>
      <c r="R34" s="104"/>
      <c r="S34" s="117"/>
      <c r="T34" s="104"/>
      <c r="U34" s="117"/>
      <c r="V34" s="104"/>
      <c r="W34" s="117"/>
      <c r="X34" s="104"/>
      <c r="Y34" s="117"/>
      <c r="Z34" s="104"/>
      <c r="AA34" s="117"/>
      <c r="AB34" s="104"/>
      <c r="AC34" s="117"/>
      <c r="AD34" s="104"/>
      <c r="AE34" s="117"/>
      <c r="AF34" s="104"/>
      <c r="AG34" s="117"/>
      <c r="AH34" s="104"/>
      <c r="AI34" s="117"/>
      <c r="AJ34" s="104"/>
      <c r="AK34" s="117"/>
      <c r="AL34" s="230"/>
      <c r="AM34" s="104"/>
      <c r="AN34" s="91"/>
      <c r="AO34" s="235"/>
      <c r="AP34" s="251"/>
      <c r="AQ34" s="330"/>
      <c r="AR34" s="330"/>
      <c r="AS34" s="58"/>
    </row>
    <row r="35" spans="1:59" x14ac:dyDescent="0.3">
      <c r="A35" s="343"/>
      <c r="B35" s="329"/>
      <c r="C35" s="343"/>
      <c r="D35" s="302"/>
      <c r="E35" s="325"/>
      <c r="F35" s="318"/>
      <c r="G35" s="318"/>
      <c r="H35" s="103" t="s">
        <v>176</v>
      </c>
      <c r="I35" s="122" t="s">
        <v>207</v>
      </c>
      <c r="J35" s="103"/>
      <c r="K35" s="122"/>
      <c r="L35" s="103"/>
      <c r="M35" s="122"/>
      <c r="N35" s="103"/>
      <c r="O35" s="122"/>
      <c r="P35" s="103"/>
      <c r="Q35" s="122"/>
      <c r="R35" s="103"/>
      <c r="S35" s="122"/>
      <c r="T35" s="103"/>
      <c r="U35" s="122"/>
      <c r="V35" s="103"/>
      <c r="W35" s="122"/>
      <c r="X35" s="103"/>
      <c r="Y35" s="122"/>
      <c r="Z35" s="103"/>
      <c r="AA35" s="122"/>
      <c r="AB35" s="103"/>
      <c r="AC35" s="122"/>
      <c r="AD35" s="103"/>
      <c r="AE35" s="122"/>
      <c r="AF35" s="103"/>
      <c r="AG35" s="122"/>
      <c r="AH35" s="103"/>
      <c r="AI35" s="122"/>
      <c r="AJ35" s="103"/>
      <c r="AK35" s="122"/>
      <c r="AL35" s="231"/>
      <c r="AM35" s="103"/>
      <c r="AN35" s="94"/>
      <c r="AO35" s="236"/>
      <c r="AP35" s="252"/>
      <c r="AQ35" s="330"/>
      <c r="AR35" s="330"/>
      <c r="AS35" s="58"/>
    </row>
    <row r="36" spans="1:59" s="28" customFormat="1" x14ac:dyDescent="0.3">
      <c r="A36" s="115"/>
      <c r="B36" s="127"/>
      <c r="C36" s="123"/>
      <c r="D36" s="127"/>
      <c r="E36" s="114"/>
      <c r="F36" s="127"/>
      <c r="G36" s="114"/>
      <c r="H36" s="93"/>
      <c r="I36" s="26"/>
      <c r="J36" s="93"/>
      <c r="K36" s="26"/>
      <c r="L36" s="93"/>
      <c r="M36" s="26"/>
      <c r="N36" s="93"/>
      <c r="O36" s="26"/>
      <c r="P36" s="93"/>
      <c r="Q36" s="26"/>
      <c r="R36" s="93"/>
      <c r="S36" s="26"/>
      <c r="T36" s="93"/>
      <c r="U36" s="26"/>
      <c r="V36" s="93"/>
      <c r="W36" s="26"/>
      <c r="X36" s="93"/>
      <c r="Y36" s="26"/>
      <c r="Z36" s="93"/>
      <c r="AA36" s="26"/>
      <c r="AB36" s="93"/>
      <c r="AC36" s="26"/>
      <c r="AD36" s="93"/>
      <c r="AE36" s="120"/>
      <c r="AF36" s="103"/>
      <c r="AG36" s="122"/>
      <c r="AH36" s="103"/>
      <c r="AI36" s="122"/>
      <c r="AJ36" s="103"/>
      <c r="AK36" s="122"/>
      <c r="AL36" s="231"/>
      <c r="AM36" s="211"/>
      <c r="AN36" s="30"/>
      <c r="AO36" s="100"/>
      <c r="AP36" s="100"/>
      <c r="AQ36" s="93"/>
      <c r="AR36" s="93"/>
    </row>
  </sheetData>
  <sheetProtection algorithmName="SHA-512" hashValue="8wjskTr/CZZBuJ61xsKFYWuOYI6a/+P059iGdP43LCOSI61KBm9TnWV9y5PvXcjfUJqR6HidJ4SilFA7kjJKeA==" saltValue="gcn3L2kIAZObIecfioljFw==" spinCount="100000" sheet="1" objects="1" scenarios="1"/>
  <sortState xmlns:xlrd2="http://schemas.microsoft.com/office/spreadsheetml/2017/richdata2" ref="A18:BF35">
    <sortCondition descending="1" ref="E18:E35"/>
  </sortState>
  <mergeCells count="93">
    <mergeCell ref="G34:G35"/>
    <mergeCell ref="A32:A33"/>
    <mergeCell ref="B32:B33"/>
    <mergeCell ref="C32:C33"/>
    <mergeCell ref="D32:D33"/>
    <mergeCell ref="E32:E33"/>
    <mergeCell ref="F32:F33"/>
    <mergeCell ref="G32:G33"/>
    <mergeCell ref="A34:A35"/>
    <mergeCell ref="B34:B35"/>
    <mergeCell ref="C34:C35"/>
    <mergeCell ref="D34:D35"/>
    <mergeCell ref="E34:E35"/>
    <mergeCell ref="F34:F35"/>
    <mergeCell ref="A24:A25"/>
    <mergeCell ref="C24:C25"/>
    <mergeCell ref="G30:G31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G18:G19"/>
    <mergeCell ref="AO22:AO23"/>
    <mergeCell ref="AO20:AO21"/>
    <mergeCell ref="AO18:AO19"/>
    <mergeCell ref="A18:A19"/>
    <mergeCell ref="B18:B19"/>
    <mergeCell ref="C18:C19"/>
    <mergeCell ref="D18:D19"/>
    <mergeCell ref="E18:E19"/>
    <mergeCell ref="F18:F19"/>
    <mergeCell ref="G22:G23"/>
    <mergeCell ref="A20:A21"/>
    <mergeCell ref="B20:B21"/>
    <mergeCell ref="C20:C21"/>
    <mergeCell ref="D20:D21"/>
    <mergeCell ref="E20:E21"/>
    <mergeCell ref="AP20:AP21"/>
    <mergeCell ref="AP22:AP23"/>
    <mergeCell ref="AP26:AP27"/>
    <mergeCell ref="AP24:AP25"/>
    <mergeCell ref="D24:D25"/>
    <mergeCell ref="G24:G25"/>
    <mergeCell ref="F24:F25"/>
    <mergeCell ref="E24:E25"/>
    <mergeCell ref="AO26:AO27"/>
    <mergeCell ref="AO24:AO25"/>
    <mergeCell ref="F20:F21"/>
    <mergeCell ref="G20:G21"/>
    <mergeCell ref="F22:F23"/>
    <mergeCell ref="F26:F27"/>
    <mergeCell ref="G26:G27"/>
    <mergeCell ref="AQ34:AQ35"/>
    <mergeCell ref="AR34:AR35"/>
    <mergeCell ref="AP28:AP29"/>
    <mergeCell ref="AR18:AR19"/>
    <mergeCell ref="AQ18:AQ19"/>
    <mergeCell ref="AQ20:AQ21"/>
    <mergeCell ref="AR20:AR21"/>
    <mergeCell ref="AQ22:AQ23"/>
    <mergeCell ref="AR22:AR23"/>
    <mergeCell ref="AQ26:AQ27"/>
    <mergeCell ref="AR26:AR27"/>
    <mergeCell ref="AQ24:AQ25"/>
    <mergeCell ref="AR24:AR25"/>
    <mergeCell ref="AQ28:AQ29"/>
    <mergeCell ref="AR28:AR29"/>
    <mergeCell ref="AP18:AP19"/>
    <mergeCell ref="B24:B25"/>
    <mergeCell ref="AQ30:AQ31"/>
    <mergeCell ref="AR30:AR31"/>
    <mergeCell ref="AQ32:AQ33"/>
    <mergeCell ref="AR32:AR33"/>
    <mergeCell ref="AO28:AO29"/>
    <mergeCell ref="G28:G29"/>
    <mergeCell ref="F28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M57"/>
  <sheetViews>
    <sheetView zoomScale="70" zoomScaleNormal="70" workbookViewId="0">
      <selection activeCell="A58" sqref="A58:XFD266"/>
    </sheetView>
  </sheetViews>
  <sheetFormatPr defaultRowHeight="18.75" x14ac:dyDescent="0.3"/>
  <cols>
    <col min="1" max="1" width="15.7109375" style="12" customWidth="1"/>
    <col min="2" max="2" width="7" style="11" customWidth="1"/>
    <col min="3" max="3" width="32.140625" style="8" customWidth="1"/>
    <col min="4" max="4" width="10.42578125" style="2" customWidth="1"/>
    <col min="5" max="5" width="10.140625" style="195" customWidth="1"/>
    <col min="6" max="6" width="9.28515625" style="2" customWidth="1"/>
    <col min="7" max="7" width="10.42578125" style="195" customWidth="1"/>
    <col min="8" max="8" width="5.7109375" style="14" customWidth="1"/>
    <col min="9" max="9" width="5.7109375" style="15" customWidth="1"/>
    <col min="10" max="10" width="5.7109375" style="14" customWidth="1"/>
    <col min="11" max="11" width="5.7109375" style="15" customWidth="1"/>
    <col min="12" max="12" width="5.7109375" style="14" customWidth="1"/>
    <col min="13" max="13" width="5.7109375" style="15" customWidth="1"/>
    <col min="14" max="14" width="5.7109375" style="7" customWidth="1"/>
    <col min="15" max="15" width="5.7109375" style="8" customWidth="1"/>
    <col min="16" max="16" width="5.7109375" style="7" customWidth="1"/>
    <col min="17" max="17" width="5.7109375" style="8" customWidth="1"/>
    <col min="18" max="18" width="5.7109375" style="14" customWidth="1"/>
    <col min="19" max="19" width="5.7109375" style="8" customWidth="1"/>
    <col min="20" max="20" width="5.7109375" style="7" customWidth="1"/>
    <col min="21" max="21" width="5.7109375" style="8" customWidth="1"/>
    <col min="22" max="22" width="5.7109375" style="7" customWidth="1"/>
    <col min="23" max="23" width="5.7109375" style="8" customWidth="1"/>
    <col min="24" max="24" width="5.7109375" style="7" customWidth="1"/>
    <col min="25" max="25" width="5.7109375" style="8" customWidth="1"/>
    <col min="26" max="26" width="5.42578125" style="7" customWidth="1"/>
    <col min="27" max="27" width="5.42578125" style="196" customWidth="1"/>
    <col min="28" max="28" width="5.42578125" style="19" customWidth="1"/>
    <col min="29" max="29" width="5.42578125" style="196" customWidth="1"/>
    <col min="30" max="30" width="5.42578125" style="19" customWidth="1"/>
    <col min="31" max="31" width="5.42578125" style="196" customWidth="1"/>
    <col min="32" max="32" width="5.42578125" style="19" customWidth="1"/>
    <col min="33" max="33" width="5.42578125" style="196" customWidth="1"/>
    <col min="34" max="34" width="5.42578125" style="19" customWidth="1"/>
    <col min="35" max="35" width="5.42578125" style="196" customWidth="1"/>
    <col min="36" max="36" width="5.42578125" style="19" customWidth="1"/>
    <col min="37" max="37" width="5.42578125" style="196" customWidth="1"/>
    <col min="38" max="38" width="5.7109375" style="19" customWidth="1"/>
    <col min="39" max="39" width="9.140625" style="15"/>
    <col min="40" max="40" width="9.140625" style="17"/>
    <col min="41" max="41" width="9.140625" style="16"/>
    <col min="42" max="52" width="9.140625" style="1"/>
    <col min="53" max="117" width="9.140625" style="7"/>
    <col min="118" max="16384" width="9.140625" style="1"/>
  </cols>
  <sheetData>
    <row r="1" spans="1:117" x14ac:dyDescent="0.3">
      <c r="A1" s="3"/>
      <c r="B1" s="21"/>
      <c r="C1" s="3"/>
      <c r="D1" s="112"/>
      <c r="E1" s="112"/>
      <c r="F1" s="112"/>
      <c r="G1" s="112"/>
      <c r="H1" s="22"/>
      <c r="I1" s="22"/>
      <c r="J1" s="22"/>
      <c r="K1" s="22"/>
      <c r="L1" s="22"/>
      <c r="M1" s="22"/>
      <c r="N1" s="3"/>
      <c r="O1" s="3"/>
      <c r="P1" s="3"/>
      <c r="Q1" s="3"/>
      <c r="R1" s="22"/>
      <c r="S1" s="3"/>
      <c r="T1" s="3"/>
      <c r="U1" s="3"/>
      <c r="V1" s="3"/>
      <c r="W1" s="3"/>
      <c r="X1" s="3"/>
      <c r="Y1" s="3"/>
      <c r="Z1" s="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2"/>
      <c r="AN1" s="257"/>
      <c r="AO1" s="257"/>
      <c r="AP1" s="257"/>
    </row>
    <row r="2" spans="1:117" s="52" customFormat="1" ht="26.25" x14ac:dyDescent="0.4">
      <c r="A2" s="47" t="s">
        <v>359</v>
      </c>
      <c r="B2" s="48"/>
      <c r="C2" s="49"/>
      <c r="D2" s="50"/>
      <c r="E2" s="50"/>
      <c r="F2" s="50"/>
      <c r="G2" s="50"/>
      <c r="H2" s="50"/>
      <c r="I2" s="51"/>
      <c r="J2" s="51"/>
      <c r="K2" s="51"/>
      <c r="L2" s="51"/>
      <c r="M2" s="51"/>
      <c r="N2" s="51"/>
      <c r="O2" s="51"/>
      <c r="P2" s="51"/>
      <c r="Q2" s="51"/>
      <c r="R2" s="48"/>
      <c r="S2" s="43"/>
      <c r="T2" s="43"/>
      <c r="U2" s="43"/>
      <c r="V2" s="43"/>
      <c r="W2" s="48"/>
      <c r="X2" s="43"/>
      <c r="Y2" s="43"/>
      <c r="Z2" s="43"/>
      <c r="AA2" s="43"/>
      <c r="AB2" s="48"/>
      <c r="AC2" s="48"/>
      <c r="AD2" s="48"/>
      <c r="AE2" s="48"/>
      <c r="AF2" s="48"/>
      <c r="AG2" s="48"/>
      <c r="AH2" s="43" t="s">
        <v>318</v>
      </c>
      <c r="AI2" s="48"/>
      <c r="AJ2" s="48"/>
      <c r="AK2" s="48"/>
      <c r="AL2" s="48"/>
      <c r="AM2" s="48"/>
      <c r="AN2" s="258"/>
      <c r="AO2" s="258"/>
      <c r="AP2" s="258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  <c r="CQ2" s="289"/>
      <c r="CR2" s="289"/>
      <c r="CS2" s="289"/>
      <c r="CT2" s="289"/>
      <c r="CU2" s="289"/>
      <c r="CV2" s="289"/>
      <c r="CW2" s="289"/>
      <c r="CX2" s="289"/>
      <c r="CY2" s="289"/>
      <c r="CZ2" s="289"/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</row>
    <row r="3" spans="1:117" s="52" customFormat="1" ht="31.5" x14ac:dyDescent="0.5">
      <c r="A3" s="111" t="s">
        <v>411</v>
      </c>
      <c r="B3" s="54"/>
      <c r="C3" s="55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259"/>
      <c r="AO3" s="259"/>
      <c r="AP3" s="25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</row>
    <row r="4" spans="1:117" x14ac:dyDescent="0.3">
      <c r="A4" s="3"/>
      <c r="B4" s="21"/>
      <c r="C4" s="3"/>
      <c r="D4" s="112"/>
      <c r="E4" s="112"/>
      <c r="F4" s="112"/>
      <c r="G4" s="112"/>
      <c r="H4" s="22"/>
      <c r="I4" s="22"/>
      <c r="J4" s="22"/>
      <c r="K4" s="22"/>
      <c r="L4" s="22"/>
      <c r="M4" s="22"/>
      <c r="N4" s="3"/>
      <c r="O4" s="3"/>
      <c r="P4" s="3"/>
      <c r="Q4" s="3"/>
      <c r="R4" s="22"/>
      <c r="S4" s="3"/>
      <c r="T4" s="3"/>
      <c r="U4" s="3"/>
      <c r="V4" s="3"/>
      <c r="W4" s="3"/>
      <c r="X4" s="3"/>
      <c r="Y4" s="3"/>
      <c r="Z4" s="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2"/>
      <c r="AN4" s="257"/>
      <c r="AO4" s="257"/>
      <c r="AP4" s="257"/>
    </row>
    <row r="5" spans="1:117" x14ac:dyDescent="0.3">
      <c r="A5" s="202" t="s">
        <v>413</v>
      </c>
      <c r="B5" s="82"/>
      <c r="C5" s="82"/>
      <c r="D5" s="83"/>
      <c r="E5" s="83"/>
      <c r="F5" s="83"/>
      <c r="G5" s="83"/>
      <c r="H5" s="82"/>
      <c r="I5" s="82"/>
      <c r="J5" s="82" t="s">
        <v>395</v>
      </c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202" t="s">
        <v>405</v>
      </c>
      <c r="Z5" s="82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5"/>
      <c r="AN5" s="260"/>
      <c r="AO5" s="82"/>
      <c r="AP5" s="82"/>
      <c r="AQ5" s="16"/>
    </row>
    <row r="6" spans="1:117" x14ac:dyDescent="0.3">
      <c r="A6" s="202" t="s">
        <v>412</v>
      </c>
      <c r="B6" s="82"/>
      <c r="C6" s="82"/>
      <c r="D6" s="83"/>
      <c r="E6" s="83"/>
      <c r="F6" s="83"/>
      <c r="G6" s="83"/>
      <c r="H6" s="82"/>
      <c r="I6" s="82"/>
      <c r="J6" s="202" t="s">
        <v>396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 t="s">
        <v>406</v>
      </c>
      <c r="Z6" s="82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5"/>
      <c r="AN6" s="260"/>
      <c r="AO6" s="82"/>
      <c r="AP6" s="82"/>
      <c r="AQ6" s="16"/>
    </row>
    <row r="7" spans="1:117" x14ac:dyDescent="0.3">
      <c r="A7" s="202" t="s">
        <v>414</v>
      </c>
      <c r="B7" s="82"/>
      <c r="C7" s="82"/>
      <c r="D7" s="83"/>
      <c r="E7" s="83"/>
      <c r="F7" s="83"/>
      <c r="G7" s="83"/>
      <c r="H7" s="82"/>
      <c r="I7" s="82"/>
      <c r="J7" s="202" t="s">
        <v>397</v>
      </c>
      <c r="K7" s="82"/>
      <c r="L7" s="82"/>
      <c r="M7" s="82"/>
      <c r="N7" s="82"/>
      <c r="O7" s="82"/>
      <c r="P7" s="82"/>
      <c r="Q7" s="82"/>
      <c r="R7" s="82"/>
      <c r="S7" s="86"/>
      <c r="T7" s="82"/>
      <c r="U7" s="82"/>
      <c r="V7" s="82"/>
      <c r="W7" s="82"/>
      <c r="X7" s="82"/>
      <c r="Y7" s="86" t="s">
        <v>409</v>
      </c>
      <c r="Z7" s="82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5"/>
      <c r="AN7" s="260"/>
      <c r="AO7" s="82"/>
      <c r="AP7" s="82"/>
      <c r="AQ7" s="16"/>
    </row>
    <row r="8" spans="1:117" x14ac:dyDescent="0.3">
      <c r="A8" s="202" t="s">
        <v>415</v>
      </c>
      <c r="B8" s="82"/>
      <c r="C8" s="82"/>
      <c r="D8" s="83"/>
      <c r="E8" s="83"/>
      <c r="F8" s="83"/>
      <c r="G8" s="83"/>
      <c r="H8" s="82"/>
      <c r="I8" s="82"/>
      <c r="J8" s="202" t="s">
        <v>398</v>
      </c>
      <c r="K8" s="82"/>
      <c r="L8" s="82"/>
      <c r="M8" s="82"/>
      <c r="N8" s="82"/>
      <c r="O8" s="82"/>
      <c r="P8" s="82"/>
      <c r="Q8" s="82"/>
      <c r="R8" s="82"/>
      <c r="S8" s="86"/>
      <c r="T8" s="86"/>
      <c r="U8" s="82"/>
      <c r="V8" s="86"/>
      <c r="W8" s="86"/>
      <c r="X8" s="86"/>
      <c r="Y8" s="86" t="s">
        <v>407</v>
      </c>
      <c r="Z8" s="82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5"/>
      <c r="AN8" s="260"/>
      <c r="AO8" s="82"/>
      <c r="AP8" s="82"/>
      <c r="AQ8" s="16"/>
    </row>
    <row r="9" spans="1:117" x14ac:dyDescent="0.3">
      <c r="A9" s="202" t="s">
        <v>416</v>
      </c>
      <c r="B9" s="82"/>
      <c r="C9" s="82"/>
      <c r="D9" s="83"/>
      <c r="E9" s="83"/>
      <c r="F9" s="83"/>
      <c r="G9" s="83"/>
      <c r="H9" s="82"/>
      <c r="I9" s="82"/>
      <c r="J9" s="202" t="s">
        <v>399</v>
      </c>
      <c r="K9" s="82"/>
      <c r="L9" s="82"/>
      <c r="M9" s="82"/>
      <c r="N9" s="82"/>
      <c r="O9" s="82"/>
      <c r="P9" s="82"/>
      <c r="Q9" s="82"/>
      <c r="R9" s="82"/>
      <c r="S9" s="86"/>
      <c r="T9" s="82"/>
      <c r="U9" s="82"/>
      <c r="V9" s="82"/>
      <c r="W9" s="82"/>
      <c r="X9" s="82"/>
      <c r="Y9" s="86" t="s">
        <v>408</v>
      </c>
      <c r="Z9" s="82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5"/>
      <c r="AN9" s="260"/>
      <c r="AO9" s="82"/>
      <c r="AP9" s="82"/>
      <c r="AQ9" s="16"/>
    </row>
    <row r="10" spans="1:117" x14ac:dyDescent="0.3">
      <c r="A10" s="202" t="s">
        <v>417</v>
      </c>
      <c r="B10" s="82"/>
      <c r="C10" s="82"/>
      <c r="D10" s="83"/>
      <c r="E10" s="83"/>
      <c r="F10" s="83"/>
      <c r="G10" s="83"/>
      <c r="H10" s="82"/>
      <c r="I10" s="82"/>
      <c r="J10" s="202" t="s">
        <v>400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 t="s">
        <v>388</v>
      </c>
      <c r="Z10" s="82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5"/>
      <c r="AN10" s="260"/>
      <c r="AO10" s="82"/>
      <c r="AP10" s="82"/>
      <c r="AQ10" s="16"/>
    </row>
    <row r="11" spans="1:117" x14ac:dyDescent="0.3">
      <c r="A11" s="202" t="s">
        <v>418</v>
      </c>
      <c r="B11" s="82"/>
      <c r="C11" s="82"/>
      <c r="D11" s="83"/>
      <c r="E11" s="83"/>
      <c r="F11" s="83"/>
      <c r="G11" s="83"/>
      <c r="H11" s="82"/>
      <c r="I11" s="82"/>
      <c r="J11" s="202" t="s">
        <v>401</v>
      </c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6" t="s">
        <v>389</v>
      </c>
      <c r="Z11" s="82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260"/>
      <c r="AO11" s="82"/>
      <c r="AP11" s="82"/>
      <c r="AQ11" s="16"/>
    </row>
    <row r="12" spans="1:117" x14ac:dyDescent="0.3">
      <c r="A12" s="202" t="s">
        <v>419</v>
      </c>
      <c r="B12" s="82"/>
      <c r="C12" s="82"/>
      <c r="D12" s="83"/>
      <c r="E12" s="83"/>
      <c r="F12" s="83"/>
      <c r="G12" s="83"/>
      <c r="H12" s="82"/>
      <c r="I12" s="82"/>
      <c r="J12" s="82" t="s">
        <v>402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6" t="s">
        <v>390</v>
      </c>
      <c r="Z12" s="86"/>
      <c r="AA12" s="87"/>
      <c r="AB12" s="87"/>
      <c r="AC12" s="87"/>
      <c r="AD12" s="84"/>
      <c r="AE12" s="84"/>
      <c r="AF12" s="84"/>
      <c r="AG12" s="84"/>
      <c r="AH12" s="84"/>
      <c r="AI12" s="84"/>
      <c r="AJ12" s="84"/>
      <c r="AK12" s="84"/>
      <c r="AL12" s="84"/>
      <c r="AM12" s="85"/>
      <c r="AN12" s="260"/>
      <c r="AO12" s="82"/>
      <c r="AP12" s="82"/>
      <c r="AQ12" s="16"/>
    </row>
    <row r="13" spans="1:117" x14ac:dyDescent="0.3">
      <c r="A13" s="202" t="s">
        <v>420</v>
      </c>
      <c r="B13" s="82"/>
      <c r="C13" s="82"/>
      <c r="D13" s="83"/>
      <c r="E13" s="83"/>
      <c r="F13" s="83"/>
      <c r="G13" s="83"/>
      <c r="H13" s="82"/>
      <c r="I13" s="82"/>
      <c r="J13" s="202" t="s">
        <v>403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6" t="s">
        <v>391</v>
      </c>
      <c r="Z13" s="86"/>
      <c r="AA13" s="87"/>
      <c r="AB13" s="87"/>
      <c r="AC13" s="87"/>
      <c r="AD13" s="84"/>
      <c r="AE13" s="84"/>
      <c r="AF13" s="84"/>
      <c r="AG13" s="84"/>
      <c r="AH13" s="84"/>
      <c r="AI13" s="84"/>
      <c r="AJ13" s="84"/>
      <c r="AK13" s="84"/>
      <c r="AL13" s="84"/>
      <c r="AM13" s="85"/>
      <c r="AN13" s="260"/>
      <c r="AO13" s="82"/>
      <c r="AP13" s="82"/>
      <c r="AQ13" s="16"/>
    </row>
    <row r="14" spans="1:117" x14ac:dyDescent="0.3">
      <c r="A14" s="202" t="s">
        <v>422</v>
      </c>
      <c r="B14" s="82"/>
      <c r="C14" s="82"/>
      <c r="D14" s="83"/>
      <c r="E14" s="83"/>
      <c r="F14" s="83"/>
      <c r="G14" s="83"/>
      <c r="H14" s="82"/>
      <c r="I14" s="82"/>
      <c r="J14" s="202" t="s">
        <v>404</v>
      </c>
      <c r="K14" s="82"/>
      <c r="L14" s="82"/>
      <c r="M14" s="82"/>
      <c r="N14" s="82"/>
      <c r="O14" s="82"/>
      <c r="P14" s="82"/>
      <c r="Q14" s="82"/>
      <c r="R14" s="82"/>
      <c r="S14" s="86"/>
      <c r="T14" s="82"/>
      <c r="U14" s="82"/>
      <c r="V14" s="82"/>
      <c r="W14" s="82"/>
      <c r="X14" s="82"/>
      <c r="Y14" s="82" t="s">
        <v>410</v>
      </c>
      <c r="Z14" s="86"/>
      <c r="AA14" s="87"/>
      <c r="AB14" s="87"/>
      <c r="AC14" s="87"/>
      <c r="AD14" s="84"/>
      <c r="AE14" s="84"/>
      <c r="AF14" s="84"/>
      <c r="AG14" s="84"/>
      <c r="AH14" s="84"/>
      <c r="AI14" s="84"/>
      <c r="AJ14" s="84"/>
      <c r="AK14" s="84"/>
      <c r="AL14" s="84"/>
      <c r="AM14" s="85"/>
      <c r="AN14" s="260"/>
      <c r="AO14" s="82"/>
      <c r="AP14" s="82"/>
      <c r="AQ14" s="16"/>
    </row>
    <row r="15" spans="1:117" x14ac:dyDescent="0.3">
      <c r="A15" s="82" t="s">
        <v>421</v>
      </c>
      <c r="B15" s="82"/>
      <c r="C15" s="82"/>
      <c r="D15" s="83"/>
      <c r="E15" s="83"/>
      <c r="F15" s="83"/>
      <c r="G15" s="83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6"/>
      <c r="T15" s="82"/>
      <c r="U15" s="82"/>
      <c r="V15" s="82"/>
      <c r="W15" s="82"/>
      <c r="X15" s="82"/>
      <c r="Y15" s="82"/>
      <c r="Z15" s="86"/>
      <c r="AA15" s="87"/>
      <c r="AB15" s="87"/>
      <c r="AC15" s="87"/>
      <c r="AD15" s="84"/>
      <c r="AE15" s="84"/>
      <c r="AF15" s="84"/>
      <c r="AG15" s="84"/>
      <c r="AH15" s="84"/>
      <c r="AI15" s="84"/>
      <c r="AJ15" s="84"/>
      <c r="AK15" s="84"/>
      <c r="AL15" s="84"/>
      <c r="AM15" s="85"/>
      <c r="AN15" s="260"/>
      <c r="AO15" s="82"/>
      <c r="AP15" s="82"/>
      <c r="AQ15" s="16"/>
    </row>
    <row r="16" spans="1:117" x14ac:dyDescent="0.3">
      <c r="A16" s="22"/>
      <c r="B16" s="23"/>
      <c r="C16" s="22"/>
      <c r="D16" s="80"/>
      <c r="E16" s="80"/>
      <c r="F16" s="80"/>
      <c r="G16" s="80"/>
      <c r="H16" s="22"/>
      <c r="I16" s="22"/>
      <c r="J16" s="22"/>
      <c r="K16" s="22"/>
      <c r="L16" s="22"/>
      <c r="M16" s="22"/>
      <c r="N16" s="22"/>
      <c r="O16" s="24"/>
      <c r="P16" s="24"/>
      <c r="Q16" s="24"/>
      <c r="R16" s="24"/>
      <c r="S16" s="3"/>
      <c r="T16" s="3"/>
      <c r="U16" s="3"/>
      <c r="V16" s="3"/>
      <c r="W16" s="3"/>
      <c r="X16" s="3"/>
      <c r="Y16" s="3"/>
      <c r="Z16" s="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88"/>
      <c r="AN16" s="261"/>
      <c r="AO16" s="261"/>
      <c r="AP16" s="261"/>
    </row>
    <row r="17" spans="1:117" s="13" customFormat="1" ht="105.75" customHeight="1" x14ac:dyDescent="0.3">
      <c r="A17" s="213" t="s">
        <v>321</v>
      </c>
      <c r="B17" s="109" t="s">
        <v>5</v>
      </c>
      <c r="C17" s="214" t="s">
        <v>322</v>
      </c>
      <c r="D17" s="110" t="s">
        <v>323</v>
      </c>
      <c r="E17" s="169" t="s">
        <v>324</v>
      </c>
      <c r="F17" s="170" t="s">
        <v>325</v>
      </c>
      <c r="G17" s="171" t="s">
        <v>326</v>
      </c>
      <c r="H17" s="267">
        <v>1</v>
      </c>
      <c r="I17" s="268">
        <v>2</v>
      </c>
      <c r="J17" s="267">
        <v>3</v>
      </c>
      <c r="K17" s="268">
        <v>4</v>
      </c>
      <c r="L17" s="267">
        <v>5</v>
      </c>
      <c r="M17" s="268">
        <v>6</v>
      </c>
      <c r="N17" s="267">
        <v>7</v>
      </c>
      <c r="O17" s="268">
        <v>8</v>
      </c>
      <c r="P17" s="267">
        <v>9</v>
      </c>
      <c r="Q17" s="268">
        <v>10</v>
      </c>
      <c r="R17" s="215">
        <v>11</v>
      </c>
      <c r="S17" s="216">
        <v>12</v>
      </c>
      <c r="T17" s="267">
        <v>13</v>
      </c>
      <c r="U17" s="268">
        <v>14</v>
      </c>
      <c r="V17" s="267">
        <v>15</v>
      </c>
      <c r="W17" s="268">
        <v>16</v>
      </c>
      <c r="X17" s="267">
        <v>17</v>
      </c>
      <c r="Y17" s="268">
        <v>18</v>
      </c>
      <c r="Z17" s="215">
        <v>19</v>
      </c>
      <c r="AA17" s="268">
        <v>20</v>
      </c>
      <c r="AB17" s="267">
        <v>21</v>
      </c>
      <c r="AC17" s="268">
        <v>22</v>
      </c>
      <c r="AD17" s="215">
        <v>23</v>
      </c>
      <c r="AE17" s="265">
        <v>24</v>
      </c>
      <c r="AF17" s="266">
        <v>25</v>
      </c>
      <c r="AG17" s="265">
        <v>26</v>
      </c>
      <c r="AH17" s="215">
        <v>27</v>
      </c>
      <c r="AI17" s="265">
        <v>28</v>
      </c>
      <c r="AJ17" s="266">
        <v>29</v>
      </c>
      <c r="AK17" s="265">
        <v>30</v>
      </c>
      <c r="AL17" s="215">
        <v>31</v>
      </c>
      <c r="AM17" s="217" t="s">
        <v>320</v>
      </c>
      <c r="AN17" s="269" t="s">
        <v>319</v>
      </c>
      <c r="AO17" s="277" t="s">
        <v>468</v>
      </c>
      <c r="AP17" s="278" t="s">
        <v>469</v>
      </c>
      <c r="AQ17" s="20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</row>
    <row r="18" spans="1:117" x14ac:dyDescent="0.3">
      <c r="A18" s="354" t="s">
        <v>101</v>
      </c>
      <c r="B18" s="355">
        <v>1</v>
      </c>
      <c r="C18" s="356" t="s">
        <v>60</v>
      </c>
      <c r="D18" s="355">
        <v>2003</v>
      </c>
      <c r="E18" s="357">
        <f>F18+G18</f>
        <v>191</v>
      </c>
      <c r="F18" s="359">
        <f>H18+I18+J18+K18+L18+M18+N18+O18+P18+Q18+T18+U18+V18+W18+X18+Y18+AA18+AB18+AC18+AE18+AF18+AG18+AI18+AJ18+AK18+AM18</f>
        <v>171</v>
      </c>
      <c r="G18" s="353">
        <f>R18+S18+Z18+AD18+AH18+AL18+AN18</f>
        <v>20</v>
      </c>
      <c r="H18" s="10"/>
      <c r="I18" s="193"/>
      <c r="J18" s="10"/>
      <c r="K18" s="193"/>
      <c r="L18" s="10"/>
      <c r="M18" s="193"/>
      <c r="N18" s="10"/>
      <c r="O18" s="193">
        <v>16</v>
      </c>
      <c r="P18" s="10">
        <v>8</v>
      </c>
      <c r="Q18" s="193">
        <v>16</v>
      </c>
      <c r="R18" s="10">
        <v>20</v>
      </c>
      <c r="S18" s="193"/>
      <c r="T18" s="10">
        <v>40</v>
      </c>
      <c r="U18" s="193"/>
      <c r="V18" s="10"/>
      <c r="W18" s="193"/>
      <c r="X18" s="10"/>
      <c r="Y18" s="193"/>
      <c r="Z18" s="10"/>
      <c r="AA18" s="194"/>
      <c r="AB18" s="18"/>
      <c r="AC18" s="194"/>
      <c r="AD18" s="18"/>
      <c r="AE18" s="194">
        <v>52</v>
      </c>
      <c r="AF18" s="18">
        <v>19</v>
      </c>
      <c r="AG18" s="194"/>
      <c r="AH18" s="18"/>
      <c r="AI18" s="194"/>
      <c r="AJ18" s="18"/>
      <c r="AK18" s="194"/>
      <c r="AL18" s="18"/>
      <c r="AM18" s="347">
        <v>20</v>
      </c>
      <c r="AN18" s="349"/>
      <c r="AO18" s="351">
        <f>AE18+AF18+AG18</f>
        <v>71</v>
      </c>
      <c r="AP18" s="351"/>
    </row>
    <row r="19" spans="1:117" x14ac:dyDescent="0.3">
      <c r="A19" s="314" t="s">
        <v>101</v>
      </c>
      <c r="B19" s="314">
        <v>1</v>
      </c>
      <c r="C19" s="314" t="s">
        <v>60</v>
      </c>
      <c r="D19" s="314">
        <v>2003</v>
      </c>
      <c r="E19" s="358">
        <v>191</v>
      </c>
      <c r="F19" s="304"/>
      <c r="G19" s="304"/>
      <c r="H19" s="9" t="s">
        <v>164</v>
      </c>
      <c r="I19" s="6" t="s">
        <v>183</v>
      </c>
      <c r="J19" s="9" t="s">
        <v>226</v>
      </c>
      <c r="K19" s="6"/>
      <c r="L19" s="9"/>
      <c r="M19" s="6"/>
      <c r="N19" s="9"/>
      <c r="O19" s="6" t="s">
        <v>286</v>
      </c>
      <c r="P19" s="9" t="s">
        <v>224</v>
      </c>
      <c r="Q19" s="6" t="s">
        <v>286</v>
      </c>
      <c r="R19" s="9" t="s">
        <v>294</v>
      </c>
      <c r="S19" s="6"/>
      <c r="T19" s="9" t="s">
        <v>294</v>
      </c>
      <c r="U19" s="6"/>
      <c r="V19" s="9"/>
      <c r="W19" s="6"/>
      <c r="X19" s="9"/>
      <c r="Y19" s="6"/>
      <c r="Z19" s="9"/>
      <c r="AA19" s="81"/>
      <c r="AB19" s="4"/>
      <c r="AC19" s="81"/>
      <c r="AD19" s="4"/>
      <c r="AE19" s="81" t="s">
        <v>179</v>
      </c>
      <c r="AF19" s="4" t="s">
        <v>278</v>
      </c>
      <c r="AG19" s="81"/>
      <c r="AH19" s="4"/>
      <c r="AI19" s="81" t="s">
        <v>182</v>
      </c>
      <c r="AJ19" s="4" t="s">
        <v>284</v>
      </c>
      <c r="AK19" s="81"/>
      <c r="AL19" s="4"/>
      <c r="AM19" s="348"/>
      <c r="AN19" s="350"/>
      <c r="AO19" s="352"/>
      <c r="AP19" s="352"/>
    </row>
    <row r="20" spans="1:117" x14ac:dyDescent="0.3">
      <c r="A20" s="354" t="s">
        <v>101</v>
      </c>
      <c r="B20" s="355">
        <v>2</v>
      </c>
      <c r="C20" s="356" t="s">
        <v>8</v>
      </c>
      <c r="D20" s="355">
        <v>2003</v>
      </c>
      <c r="E20" s="357">
        <f t="shared" ref="E20" si="0">F20+G20</f>
        <v>189</v>
      </c>
      <c r="F20" s="359">
        <f t="shared" ref="F20" si="1">H20+I20+J20+K20+L20+M20+N20+O20+P20+Q20+T20+U20+V20+W20+X20+Y20+AA20+AB20+AC20+AE20+AF20+AG20+AI20+AJ20+AK20+AM20</f>
        <v>157</v>
      </c>
      <c r="G20" s="353">
        <f t="shared" ref="G20" si="2">R20+S20+Z20+AD20+AH20+AL20+AN20</f>
        <v>32</v>
      </c>
      <c r="H20" s="10"/>
      <c r="I20" s="193"/>
      <c r="J20" s="10"/>
      <c r="K20" s="193"/>
      <c r="L20" s="10"/>
      <c r="M20" s="193"/>
      <c r="N20" s="10"/>
      <c r="O20" s="193"/>
      <c r="P20" s="10"/>
      <c r="Q20" s="193">
        <v>4</v>
      </c>
      <c r="R20" s="10">
        <v>15</v>
      </c>
      <c r="S20" s="193">
        <v>17</v>
      </c>
      <c r="T20" s="10">
        <v>18</v>
      </c>
      <c r="U20" s="193">
        <v>35</v>
      </c>
      <c r="V20" s="10">
        <v>27</v>
      </c>
      <c r="W20" s="193"/>
      <c r="X20" s="10"/>
      <c r="Y20" s="193"/>
      <c r="Z20" s="10"/>
      <c r="AA20" s="194"/>
      <c r="AB20" s="18"/>
      <c r="AC20" s="194"/>
      <c r="AD20" s="18"/>
      <c r="AE20" s="194"/>
      <c r="AF20" s="18">
        <v>52</v>
      </c>
      <c r="AG20" s="194">
        <v>1</v>
      </c>
      <c r="AH20" s="18"/>
      <c r="AI20" s="194"/>
      <c r="AJ20" s="18"/>
      <c r="AK20" s="194"/>
      <c r="AL20" s="18"/>
      <c r="AM20" s="347">
        <v>20</v>
      </c>
      <c r="AN20" s="349"/>
      <c r="AO20" s="351">
        <f t="shared" ref="AO20" si="3">AE20+AF20+AG20</f>
        <v>53</v>
      </c>
      <c r="AP20" s="351"/>
    </row>
    <row r="21" spans="1:117" x14ac:dyDescent="0.3">
      <c r="A21" s="314" t="s">
        <v>101</v>
      </c>
      <c r="B21" s="314">
        <v>1</v>
      </c>
      <c r="C21" s="314" t="s">
        <v>8</v>
      </c>
      <c r="D21" s="314">
        <v>2003</v>
      </c>
      <c r="E21" s="358">
        <v>192</v>
      </c>
      <c r="F21" s="304"/>
      <c r="G21" s="304"/>
      <c r="H21" s="9" t="s">
        <v>212</v>
      </c>
      <c r="I21" s="6" t="s">
        <v>199</v>
      </c>
      <c r="J21" s="9" t="s">
        <v>229</v>
      </c>
      <c r="K21" s="6" t="s">
        <v>194</v>
      </c>
      <c r="L21" s="9" t="s">
        <v>222</v>
      </c>
      <c r="M21" s="6" t="s">
        <v>281</v>
      </c>
      <c r="N21" s="9" t="s">
        <v>287</v>
      </c>
      <c r="O21" s="6"/>
      <c r="P21" s="9"/>
      <c r="Q21" s="6" t="s">
        <v>283</v>
      </c>
      <c r="R21" s="9" t="s">
        <v>268</v>
      </c>
      <c r="S21" s="6" t="s">
        <v>269</v>
      </c>
      <c r="T21" s="9" t="s">
        <v>286</v>
      </c>
      <c r="U21" s="6" t="s">
        <v>269</v>
      </c>
      <c r="V21" s="9" t="s">
        <v>279</v>
      </c>
      <c r="W21" s="6"/>
      <c r="X21" s="9"/>
      <c r="Y21" s="6"/>
      <c r="Z21" s="9"/>
      <c r="AA21" s="81"/>
      <c r="AB21" s="4"/>
      <c r="AC21" s="81"/>
      <c r="AD21" s="4"/>
      <c r="AE21" s="81" t="s">
        <v>242</v>
      </c>
      <c r="AF21" s="4" t="s">
        <v>179</v>
      </c>
      <c r="AG21" s="81" t="s">
        <v>238</v>
      </c>
      <c r="AH21" s="4"/>
      <c r="AI21" s="81" t="s">
        <v>191</v>
      </c>
      <c r="AJ21" s="4" t="s">
        <v>161</v>
      </c>
      <c r="AK21" s="81" t="s">
        <v>188</v>
      </c>
      <c r="AL21" s="4"/>
      <c r="AM21" s="348"/>
      <c r="AN21" s="350"/>
      <c r="AO21" s="352"/>
      <c r="AP21" s="352"/>
    </row>
    <row r="22" spans="1:117" x14ac:dyDescent="0.3">
      <c r="A22" s="354" t="s">
        <v>104</v>
      </c>
      <c r="B22" s="355">
        <v>3</v>
      </c>
      <c r="C22" s="356" t="s">
        <v>174</v>
      </c>
      <c r="D22" s="355">
        <v>2003</v>
      </c>
      <c r="E22" s="357">
        <f t="shared" ref="E22" si="4">F22+G22</f>
        <v>151</v>
      </c>
      <c r="F22" s="359">
        <f t="shared" ref="F22" si="5">H22+I22+J22+K22+L22+M22+N22+O22+P22+Q22+T22+U22+V22+W22+X22+Y22+AA22+AB22+AC22+AE22+AF22+AG22+AI22+AJ22+AK22+AM22</f>
        <v>89</v>
      </c>
      <c r="G22" s="353">
        <f t="shared" ref="G22" si="6">R22+S22+Z22+AD22+AH22+AL22+AN22</f>
        <v>62</v>
      </c>
      <c r="H22" s="10"/>
      <c r="I22" s="193"/>
      <c r="J22" s="10"/>
      <c r="K22" s="193"/>
      <c r="L22" s="10"/>
      <c r="M22" s="193"/>
      <c r="N22" s="10"/>
      <c r="O22" s="193"/>
      <c r="P22" s="10"/>
      <c r="Q22" s="193">
        <v>10</v>
      </c>
      <c r="R22" s="10">
        <v>17</v>
      </c>
      <c r="S22" s="193">
        <v>20</v>
      </c>
      <c r="T22" s="10">
        <v>24</v>
      </c>
      <c r="U22" s="193">
        <v>5</v>
      </c>
      <c r="V22" s="10">
        <v>40</v>
      </c>
      <c r="W22" s="193"/>
      <c r="X22" s="10"/>
      <c r="Y22" s="193"/>
      <c r="Z22" s="10"/>
      <c r="AA22" s="194"/>
      <c r="AB22" s="18"/>
      <c r="AC22" s="194"/>
      <c r="AD22" s="18"/>
      <c r="AE22" s="194"/>
      <c r="AF22" s="18"/>
      <c r="AG22" s="194"/>
      <c r="AH22" s="18"/>
      <c r="AI22" s="194"/>
      <c r="AJ22" s="18"/>
      <c r="AK22" s="194"/>
      <c r="AL22" s="18"/>
      <c r="AM22" s="347">
        <v>10</v>
      </c>
      <c r="AN22" s="349">
        <v>25</v>
      </c>
      <c r="AO22" s="351"/>
      <c r="AP22" s="351"/>
    </row>
    <row r="23" spans="1:117" s="191" customFormat="1" x14ac:dyDescent="0.3">
      <c r="A23" s="314" t="s">
        <v>104</v>
      </c>
      <c r="B23" s="314">
        <v>1</v>
      </c>
      <c r="C23" s="314" t="s">
        <v>174</v>
      </c>
      <c r="D23" s="314">
        <v>2003</v>
      </c>
      <c r="E23" s="358">
        <v>193</v>
      </c>
      <c r="F23" s="304"/>
      <c r="G23" s="304"/>
      <c r="H23" s="9" t="s">
        <v>175</v>
      </c>
      <c r="I23" s="6" t="s">
        <v>198</v>
      </c>
      <c r="J23" s="9" t="s">
        <v>230</v>
      </c>
      <c r="K23" s="6" t="s">
        <v>246</v>
      </c>
      <c r="L23" s="9" t="s">
        <v>214</v>
      </c>
      <c r="M23" s="6" t="s">
        <v>200</v>
      </c>
      <c r="N23" s="9" t="s">
        <v>240</v>
      </c>
      <c r="O23" s="6"/>
      <c r="P23" s="9"/>
      <c r="Q23" s="6" t="s">
        <v>290</v>
      </c>
      <c r="R23" s="9" t="s">
        <v>269</v>
      </c>
      <c r="S23" s="6" t="s">
        <v>294</v>
      </c>
      <c r="T23" s="9" t="s">
        <v>259</v>
      </c>
      <c r="U23" s="6" t="s">
        <v>299</v>
      </c>
      <c r="V23" s="9" t="s">
        <v>294</v>
      </c>
      <c r="W23" s="6"/>
      <c r="X23" s="9"/>
      <c r="Y23" s="6"/>
      <c r="Z23" s="9"/>
      <c r="AA23" s="81"/>
      <c r="AB23" s="4"/>
      <c r="AC23" s="81"/>
      <c r="AD23" s="4"/>
      <c r="AE23" s="81" t="s">
        <v>265</v>
      </c>
      <c r="AF23" s="4" t="s">
        <v>287</v>
      </c>
      <c r="AG23" s="81" t="s">
        <v>302</v>
      </c>
      <c r="AH23" s="4"/>
      <c r="AI23" s="81"/>
      <c r="AJ23" s="4"/>
      <c r="AK23" s="81"/>
      <c r="AL23" s="4"/>
      <c r="AM23" s="348"/>
      <c r="AN23" s="350"/>
      <c r="AO23" s="352"/>
      <c r="AP23" s="352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</row>
    <row r="24" spans="1:117" s="191" customFormat="1" x14ac:dyDescent="0.3">
      <c r="A24" s="354" t="s">
        <v>100</v>
      </c>
      <c r="B24" s="355">
        <v>4</v>
      </c>
      <c r="C24" s="356" t="s">
        <v>47</v>
      </c>
      <c r="D24" s="355">
        <v>2003</v>
      </c>
      <c r="E24" s="357">
        <f t="shared" ref="E24" si="7">F24+G24</f>
        <v>105</v>
      </c>
      <c r="F24" s="359">
        <f t="shared" ref="F24" si="8">H24+I24+J24+K24+L24+M24+N24+O24+P24+Q24+T24+U24+V24+W24+X24+Y24+AA24+AB24+AC24+AE24+AF24+AG24+AI24+AJ24+AK24+AM24</f>
        <v>60</v>
      </c>
      <c r="G24" s="353">
        <f t="shared" ref="G24" si="9">R24+S24+Z24+AD24+AH24+AL24+AN24</f>
        <v>45</v>
      </c>
      <c r="H24" s="10"/>
      <c r="I24" s="193"/>
      <c r="J24" s="10"/>
      <c r="K24" s="193"/>
      <c r="L24" s="10"/>
      <c r="M24" s="193"/>
      <c r="N24" s="10"/>
      <c r="O24" s="193">
        <v>7</v>
      </c>
      <c r="P24" s="10"/>
      <c r="Q24" s="193"/>
      <c r="R24" s="10">
        <v>10</v>
      </c>
      <c r="S24" s="193">
        <v>11</v>
      </c>
      <c r="T24" s="10">
        <v>5</v>
      </c>
      <c r="U24" s="193">
        <v>12</v>
      </c>
      <c r="V24" s="10">
        <v>10</v>
      </c>
      <c r="W24" s="193"/>
      <c r="X24" s="10"/>
      <c r="Y24" s="193"/>
      <c r="Z24" s="10">
        <v>15</v>
      </c>
      <c r="AA24" s="194"/>
      <c r="AB24" s="18"/>
      <c r="AC24" s="194"/>
      <c r="AD24" s="18"/>
      <c r="AE24" s="194"/>
      <c r="AF24" s="18">
        <v>16</v>
      </c>
      <c r="AG24" s="194"/>
      <c r="AH24" s="18"/>
      <c r="AI24" s="194"/>
      <c r="AJ24" s="18"/>
      <c r="AK24" s="194"/>
      <c r="AL24" s="18">
        <v>9</v>
      </c>
      <c r="AM24" s="347">
        <v>10</v>
      </c>
      <c r="AN24" s="349"/>
      <c r="AO24" s="351">
        <f t="shared" ref="AO24" si="10">AE24+AF24+AG24</f>
        <v>16</v>
      </c>
      <c r="AP24" s="35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</row>
    <row r="25" spans="1:117" s="191" customFormat="1" x14ac:dyDescent="0.3">
      <c r="A25" s="314" t="s">
        <v>100</v>
      </c>
      <c r="B25" s="314">
        <v>1</v>
      </c>
      <c r="C25" s="314" t="s">
        <v>47</v>
      </c>
      <c r="D25" s="314">
        <v>2003</v>
      </c>
      <c r="E25" s="358">
        <v>194</v>
      </c>
      <c r="F25" s="304"/>
      <c r="G25" s="304"/>
      <c r="H25" s="9" t="s">
        <v>171</v>
      </c>
      <c r="I25" s="6" t="s">
        <v>203</v>
      </c>
      <c r="J25" s="9"/>
      <c r="K25" s="6"/>
      <c r="L25" s="9"/>
      <c r="M25" s="6"/>
      <c r="N25" s="9"/>
      <c r="O25" s="6" t="s">
        <v>245</v>
      </c>
      <c r="P25" s="9" t="s">
        <v>293</v>
      </c>
      <c r="Q25" s="6"/>
      <c r="R25" s="9" t="s">
        <v>304</v>
      </c>
      <c r="S25" s="6" t="s">
        <v>259</v>
      </c>
      <c r="T25" s="9" t="s">
        <v>299</v>
      </c>
      <c r="U25" s="6" t="s">
        <v>179</v>
      </c>
      <c r="V25" s="9" t="s">
        <v>290</v>
      </c>
      <c r="W25" s="6"/>
      <c r="X25" s="9"/>
      <c r="Y25" s="6"/>
      <c r="Z25" s="9" t="s">
        <v>268</v>
      </c>
      <c r="AA25" s="81"/>
      <c r="AB25" s="4"/>
      <c r="AC25" s="81"/>
      <c r="AD25" s="4"/>
      <c r="AE25" s="81" t="s">
        <v>167</v>
      </c>
      <c r="AF25" s="4" t="s">
        <v>261</v>
      </c>
      <c r="AG25" s="81" t="s">
        <v>243</v>
      </c>
      <c r="AH25" s="4"/>
      <c r="AI25" s="81"/>
      <c r="AJ25" s="4"/>
      <c r="AK25" s="81"/>
      <c r="AL25" s="4" t="s">
        <v>300</v>
      </c>
      <c r="AM25" s="348"/>
      <c r="AN25" s="350"/>
      <c r="AO25" s="352"/>
      <c r="AP25" s="352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</row>
    <row r="26" spans="1:117" s="191" customFormat="1" x14ac:dyDescent="0.3">
      <c r="A26" s="354" t="s">
        <v>104</v>
      </c>
      <c r="B26" s="355">
        <v>5</v>
      </c>
      <c r="C26" s="356" t="s">
        <v>27</v>
      </c>
      <c r="D26" s="355">
        <v>2003</v>
      </c>
      <c r="E26" s="357">
        <f t="shared" ref="E26" si="11">F26+G26</f>
        <v>90</v>
      </c>
      <c r="F26" s="359">
        <f t="shared" ref="F26" si="12">H26+I26+J26+K26+L26+M26+N26+O26+P26+Q26+T26+U26+V26+W26+X26+Y26+AA26+AB26+AC26+AE26+AF26+AG26+AI26+AJ26+AK26+AM26</f>
        <v>32</v>
      </c>
      <c r="G26" s="353">
        <f t="shared" ref="G26" si="13">R26+S26+Z26+AD26+AH26+AL26+AN26</f>
        <v>58</v>
      </c>
      <c r="H26" s="10"/>
      <c r="I26" s="193"/>
      <c r="J26" s="10"/>
      <c r="K26" s="193"/>
      <c r="L26" s="10"/>
      <c r="M26" s="193"/>
      <c r="N26" s="10"/>
      <c r="O26" s="193"/>
      <c r="P26" s="10"/>
      <c r="Q26" s="193"/>
      <c r="R26" s="10">
        <v>9</v>
      </c>
      <c r="S26" s="193">
        <v>9</v>
      </c>
      <c r="T26" s="10">
        <v>9</v>
      </c>
      <c r="U26" s="193">
        <v>4</v>
      </c>
      <c r="V26" s="10">
        <v>9</v>
      </c>
      <c r="W26" s="193"/>
      <c r="X26" s="10"/>
      <c r="Y26" s="193"/>
      <c r="Z26" s="10"/>
      <c r="AA26" s="194"/>
      <c r="AB26" s="18"/>
      <c r="AC26" s="194"/>
      <c r="AD26" s="18"/>
      <c r="AE26" s="194"/>
      <c r="AF26" s="18"/>
      <c r="AG26" s="194"/>
      <c r="AH26" s="18"/>
      <c r="AI26" s="194"/>
      <c r="AJ26" s="18"/>
      <c r="AK26" s="194"/>
      <c r="AL26" s="18">
        <v>15</v>
      </c>
      <c r="AM26" s="347">
        <v>10</v>
      </c>
      <c r="AN26" s="349">
        <v>25</v>
      </c>
      <c r="AO26" s="351"/>
      <c r="AP26" s="35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</row>
    <row r="27" spans="1:117" x14ac:dyDescent="0.3">
      <c r="A27" s="314" t="s">
        <v>104</v>
      </c>
      <c r="B27" s="314">
        <v>1</v>
      </c>
      <c r="C27" s="314" t="s">
        <v>27</v>
      </c>
      <c r="D27" s="314">
        <v>2003</v>
      </c>
      <c r="E27" s="358">
        <v>195</v>
      </c>
      <c r="F27" s="304"/>
      <c r="G27" s="304"/>
      <c r="H27" s="9"/>
      <c r="I27" s="6"/>
      <c r="J27" s="9" t="s">
        <v>233</v>
      </c>
      <c r="K27" s="6" t="s">
        <v>248</v>
      </c>
      <c r="L27" s="9"/>
      <c r="M27" s="6"/>
      <c r="N27" s="9"/>
      <c r="O27" s="6" t="s">
        <v>264</v>
      </c>
      <c r="P27" s="9" t="s">
        <v>183</v>
      </c>
      <c r="Q27" s="6" t="s">
        <v>225</v>
      </c>
      <c r="R27" s="9" t="s">
        <v>300</v>
      </c>
      <c r="S27" s="6" t="s">
        <v>300</v>
      </c>
      <c r="T27" s="9" t="s">
        <v>280</v>
      </c>
      <c r="U27" s="6" t="s">
        <v>283</v>
      </c>
      <c r="V27" s="9" t="s">
        <v>280</v>
      </c>
      <c r="W27" s="6"/>
      <c r="X27" s="9"/>
      <c r="Y27" s="6"/>
      <c r="Z27" s="9"/>
      <c r="AA27" s="81"/>
      <c r="AB27" s="4"/>
      <c r="AC27" s="81"/>
      <c r="AD27" s="4"/>
      <c r="AE27" s="81" t="s">
        <v>192</v>
      </c>
      <c r="AF27" s="4" t="s">
        <v>212</v>
      </c>
      <c r="AG27" s="81" t="s">
        <v>316</v>
      </c>
      <c r="AH27" s="4"/>
      <c r="AI27" s="81"/>
      <c r="AJ27" s="4"/>
      <c r="AK27" s="81"/>
      <c r="AL27" s="4" t="s">
        <v>268</v>
      </c>
      <c r="AM27" s="348"/>
      <c r="AN27" s="350"/>
      <c r="AO27" s="352"/>
      <c r="AP27" s="352"/>
    </row>
    <row r="28" spans="1:117" x14ac:dyDescent="0.3">
      <c r="A28" s="354" t="s">
        <v>100</v>
      </c>
      <c r="B28" s="355">
        <v>6</v>
      </c>
      <c r="C28" s="356" t="s">
        <v>48</v>
      </c>
      <c r="D28" s="355">
        <v>2003</v>
      </c>
      <c r="E28" s="357">
        <f t="shared" ref="E28" si="14">F28+G28</f>
        <v>75</v>
      </c>
      <c r="F28" s="359">
        <f t="shared" ref="F28" si="15">H28+I28+J28+K28+L28+M28+N28+O28+P28+Q28+T28+U28+V28+W28+X28+Y28+AA28+AB28+AC28+AE28+AF28+AG28+AI28+AJ28+AK28+AM28</f>
        <v>17</v>
      </c>
      <c r="G28" s="353">
        <f t="shared" ref="G28" si="16">R28+S28+Z28+AD28+AH28+AL28+AN28</f>
        <v>58</v>
      </c>
      <c r="H28" s="10"/>
      <c r="I28" s="193"/>
      <c r="J28" s="10"/>
      <c r="K28" s="193"/>
      <c r="L28" s="10"/>
      <c r="M28" s="193"/>
      <c r="N28" s="10"/>
      <c r="O28" s="193">
        <v>3</v>
      </c>
      <c r="P28" s="10"/>
      <c r="Q28" s="193">
        <v>5</v>
      </c>
      <c r="R28" s="10"/>
      <c r="S28" s="193">
        <v>15</v>
      </c>
      <c r="T28" s="10"/>
      <c r="U28" s="193">
        <v>9</v>
      </c>
      <c r="V28" s="10"/>
      <c r="W28" s="193"/>
      <c r="X28" s="10"/>
      <c r="Y28" s="193"/>
      <c r="Z28" s="10"/>
      <c r="AA28" s="194"/>
      <c r="AB28" s="18"/>
      <c r="AC28" s="194"/>
      <c r="AD28" s="18">
        <v>15</v>
      </c>
      <c r="AE28" s="194"/>
      <c r="AF28" s="18"/>
      <c r="AG28" s="194"/>
      <c r="AH28" s="18"/>
      <c r="AI28" s="194"/>
      <c r="AJ28" s="18"/>
      <c r="AK28" s="194"/>
      <c r="AL28" s="18">
        <v>3</v>
      </c>
      <c r="AM28" s="347"/>
      <c r="AN28" s="349">
        <v>25</v>
      </c>
      <c r="AO28" s="351"/>
      <c r="AP28" s="351"/>
      <c r="AQ28" s="7"/>
      <c r="AR28" s="7"/>
      <c r="AS28" s="7"/>
      <c r="AT28" s="7"/>
      <c r="AU28" s="7"/>
      <c r="AV28" s="7"/>
      <c r="AW28" s="7"/>
      <c r="AX28" s="7"/>
      <c r="AY28" s="7"/>
      <c r="AZ28" s="7"/>
    </row>
    <row r="29" spans="1:117" s="191" customFormat="1" x14ac:dyDescent="0.3">
      <c r="A29" s="314" t="s">
        <v>100</v>
      </c>
      <c r="B29" s="314">
        <v>1</v>
      </c>
      <c r="C29" s="314" t="s">
        <v>48</v>
      </c>
      <c r="D29" s="314">
        <v>2003</v>
      </c>
      <c r="E29" s="358">
        <v>196</v>
      </c>
      <c r="F29" s="304"/>
      <c r="G29" s="304"/>
      <c r="H29" s="9" t="s">
        <v>169</v>
      </c>
      <c r="I29" s="6" t="s">
        <v>211</v>
      </c>
      <c r="J29" s="9"/>
      <c r="K29" s="6"/>
      <c r="L29" s="9"/>
      <c r="M29" s="6"/>
      <c r="N29" s="9"/>
      <c r="O29" s="6" t="s">
        <v>215</v>
      </c>
      <c r="P29" s="9" t="s">
        <v>184</v>
      </c>
      <c r="Q29" s="6" t="s">
        <v>299</v>
      </c>
      <c r="R29" s="9"/>
      <c r="S29" s="6" t="s">
        <v>268</v>
      </c>
      <c r="T29" s="9"/>
      <c r="U29" s="6" t="s">
        <v>280</v>
      </c>
      <c r="V29" s="9" t="s">
        <v>285</v>
      </c>
      <c r="W29" s="6"/>
      <c r="X29" s="9"/>
      <c r="Y29" s="6"/>
      <c r="Z29" s="9" t="s">
        <v>313</v>
      </c>
      <c r="AA29" s="81"/>
      <c r="AB29" s="4"/>
      <c r="AC29" s="81"/>
      <c r="AD29" s="4" t="s">
        <v>268</v>
      </c>
      <c r="AE29" s="81"/>
      <c r="AF29" s="4"/>
      <c r="AG29" s="81"/>
      <c r="AH29" s="4"/>
      <c r="AI29" s="81"/>
      <c r="AJ29" s="4"/>
      <c r="AK29" s="81"/>
      <c r="AL29" s="4" t="s">
        <v>224</v>
      </c>
      <c r="AM29" s="348"/>
      <c r="AN29" s="350"/>
      <c r="AO29" s="352"/>
      <c r="AP29" s="352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</row>
    <row r="30" spans="1:117" s="191" customFormat="1" x14ac:dyDescent="0.3">
      <c r="A30" s="354" t="s">
        <v>100</v>
      </c>
      <c r="B30" s="355">
        <v>7</v>
      </c>
      <c r="C30" s="356" t="s">
        <v>29</v>
      </c>
      <c r="D30" s="355">
        <v>2004</v>
      </c>
      <c r="E30" s="357">
        <f t="shared" ref="E30" si="17">F30+G30</f>
        <v>47</v>
      </c>
      <c r="F30" s="359">
        <f t="shared" ref="F30" si="18">H30+I30+J30+K30+L30+M30+N30+O30+P30+Q30+T30+U30+V30+W30+X30+Y30+AA30+AB30+AC30+AE30+AF30+AG30+AI30+AJ30+AK30+AM30</f>
        <v>7</v>
      </c>
      <c r="G30" s="353">
        <f t="shared" ref="G30" si="19">R30+S30+Z30+AD30+AH30+AL30+AN30</f>
        <v>40</v>
      </c>
      <c r="H30" s="10"/>
      <c r="I30" s="193"/>
      <c r="J30" s="10"/>
      <c r="K30" s="193"/>
      <c r="L30" s="10"/>
      <c r="M30" s="193"/>
      <c r="N30" s="10"/>
      <c r="O30" s="193"/>
      <c r="P30" s="10"/>
      <c r="Q30" s="193"/>
      <c r="R30" s="10">
        <v>8</v>
      </c>
      <c r="S30" s="193">
        <v>2</v>
      </c>
      <c r="T30" s="10"/>
      <c r="U30" s="193">
        <v>7</v>
      </c>
      <c r="V30" s="10"/>
      <c r="W30" s="193"/>
      <c r="X30" s="10"/>
      <c r="Y30" s="193"/>
      <c r="Z30" s="10"/>
      <c r="AA30" s="194"/>
      <c r="AB30" s="18"/>
      <c r="AC30" s="194"/>
      <c r="AD30" s="18">
        <v>7</v>
      </c>
      <c r="AE30" s="194"/>
      <c r="AF30" s="18"/>
      <c r="AG30" s="194"/>
      <c r="AH30" s="18">
        <v>10</v>
      </c>
      <c r="AI30" s="194"/>
      <c r="AJ30" s="18"/>
      <c r="AK30" s="194"/>
      <c r="AL30" s="18">
        <v>13</v>
      </c>
      <c r="AM30" s="199"/>
      <c r="AN30" s="262"/>
      <c r="AO30" s="351"/>
      <c r="AP30" s="35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</row>
    <row r="31" spans="1:117" s="191" customFormat="1" x14ac:dyDescent="0.3">
      <c r="A31" s="314" t="s">
        <v>100</v>
      </c>
      <c r="B31" s="314">
        <v>1</v>
      </c>
      <c r="C31" s="314" t="s">
        <v>29</v>
      </c>
      <c r="D31" s="314">
        <v>2004</v>
      </c>
      <c r="E31" s="358">
        <v>197</v>
      </c>
      <c r="F31" s="304"/>
      <c r="G31" s="304"/>
      <c r="H31" s="9" t="s">
        <v>173</v>
      </c>
      <c r="I31" s="6" t="s">
        <v>204</v>
      </c>
      <c r="J31" s="9"/>
      <c r="K31" s="6"/>
      <c r="L31" s="9"/>
      <c r="M31" s="6"/>
      <c r="N31" s="9"/>
      <c r="O31" s="6" t="s">
        <v>180</v>
      </c>
      <c r="P31" s="9" t="s">
        <v>251</v>
      </c>
      <c r="Q31" s="6" t="s">
        <v>285</v>
      </c>
      <c r="R31" s="9" t="s">
        <v>286</v>
      </c>
      <c r="S31" s="6" t="s">
        <v>245</v>
      </c>
      <c r="T31" s="9" t="s">
        <v>235</v>
      </c>
      <c r="U31" s="6" t="s">
        <v>245</v>
      </c>
      <c r="V31" s="9" t="s">
        <v>257</v>
      </c>
      <c r="W31" s="6"/>
      <c r="X31" s="9"/>
      <c r="Y31" s="6"/>
      <c r="Z31" s="9"/>
      <c r="AA31" s="81"/>
      <c r="AB31" s="4"/>
      <c r="AC31" s="81"/>
      <c r="AD31" s="4" t="s">
        <v>292</v>
      </c>
      <c r="AE31" s="81"/>
      <c r="AF31" s="4"/>
      <c r="AG31" s="81"/>
      <c r="AH31" s="4" t="s">
        <v>304</v>
      </c>
      <c r="AI31" s="81"/>
      <c r="AJ31" s="4"/>
      <c r="AK31" s="81"/>
      <c r="AL31" s="4" t="s">
        <v>279</v>
      </c>
      <c r="AM31" s="200"/>
      <c r="AN31" s="263"/>
      <c r="AO31" s="352"/>
      <c r="AP31" s="352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</row>
    <row r="32" spans="1:117" s="191" customFormat="1" x14ac:dyDescent="0.3">
      <c r="A32" s="354" t="s">
        <v>95</v>
      </c>
      <c r="B32" s="355">
        <v>8</v>
      </c>
      <c r="C32" s="356" t="s">
        <v>58</v>
      </c>
      <c r="D32" s="355">
        <v>2003</v>
      </c>
      <c r="E32" s="357">
        <f t="shared" ref="E32" si="20">F32+G32</f>
        <v>46</v>
      </c>
      <c r="F32" s="359">
        <f t="shared" ref="F32" si="21">H32+I32+J32+K32+L32+M32+N32+O32+P32+Q32+T32+U32+V32+W32+X32+Y32+AA32+AB32+AC32+AE32+AF32+AG32+AI32+AJ32+AK32+AM32</f>
        <v>0</v>
      </c>
      <c r="G32" s="353">
        <f t="shared" ref="G32" si="22">R32+S32+Z32+AD32+AH32+AL32+AN32</f>
        <v>46</v>
      </c>
      <c r="H32" s="10"/>
      <c r="I32" s="193"/>
      <c r="J32" s="10"/>
      <c r="K32" s="193"/>
      <c r="L32" s="10"/>
      <c r="M32" s="193"/>
      <c r="N32" s="10"/>
      <c r="O32" s="193"/>
      <c r="P32" s="10"/>
      <c r="Q32" s="193"/>
      <c r="R32" s="10">
        <v>3</v>
      </c>
      <c r="S32" s="193">
        <v>5</v>
      </c>
      <c r="T32" s="10"/>
      <c r="U32" s="193"/>
      <c r="V32" s="10"/>
      <c r="W32" s="193"/>
      <c r="X32" s="10"/>
      <c r="Y32" s="193"/>
      <c r="Z32" s="10"/>
      <c r="AA32" s="194"/>
      <c r="AB32" s="18"/>
      <c r="AC32" s="194"/>
      <c r="AD32" s="18">
        <v>13</v>
      </c>
      <c r="AE32" s="194"/>
      <c r="AF32" s="18"/>
      <c r="AG32" s="194"/>
      <c r="AH32" s="18">
        <v>15</v>
      </c>
      <c r="AI32" s="194"/>
      <c r="AJ32" s="18"/>
      <c r="AK32" s="194"/>
      <c r="AL32" s="18">
        <v>10</v>
      </c>
      <c r="AM32" s="199"/>
      <c r="AN32" s="262"/>
      <c r="AO32" s="351"/>
      <c r="AP32" s="35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</row>
    <row r="33" spans="1:117" s="191" customFormat="1" x14ac:dyDescent="0.3">
      <c r="A33" s="314" t="s">
        <v>95</v>
      </c>
      <c r="B33" s="314">
        <v>1</v>
      </c>
      <c r="C33" s="314" t="s">
        <v>58</v>
      </c>
      <c r="D33" s="314">
        <v>2003</v>
      </c>
      <c r="E33" s="358">
        <v>198</v>
      </c>
      <c r="F33" s="304"/>
      <c r="G33" s="304"/>
      <c r="H33" s="9"/>
      <c r="I33" s="6"/>
      <c r="J33" s="9"/>
      <c r="K33" s="6"/>
      <c r="L33" s="9"/>
      <c r="M33" s="6"/>
      <c r="N33" s="9"/>
      <c r="O33" s="6"/>
      <c r="P33" s="9"/>
      <c r="Q33" s="6"/>
      <c r="R33" s="9" t="s">
        <v>224</v>
      </c>
      <c r="S33" s="6" t="s">
        <v>290</v>
      </c>
      <c r="T33" s="9"/>
      <c r="U33" s="6"/>
      <c r="V33" s="9"/>
      <c r="W33" s="6" t="s">
        <v>262</v>
      </c>
      <c r="X33" s="9" t="s">
        <v>291</v>
      </c>
      <c r="Y33" s="6"/>
      <c r="Z33" s="9"/>
      <c r="AA33" s="81"/>
      <c r="AB33" s="4"/>
      <c r="AC33" s="81"/>
      <c r="AD33" s="4" t="s">
        <v>279</v>
      </c>
      <c r="AE33" s="81"/>
      <c r="AF33" s="4"/>
      <c r="AG33" s="81"/>
      <c r="AH33" s="4" t="s">
        <v>268</v>
      </c>
      <c r="AI33" s="81"/>
      <c r="AJ33" s="4"/>
      <c r="AK33" s="81"/>
      <c r="AL33" s="4" t="s">
        <v>304</v>
      </c>
      <c r="AM33" s="200"/>
      <c r="AN33" s="263"/>
      <c r="AO33" s="352"/>
      <c r="AP33" s="352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</row>
    <row r="34" spans="1:117" s="191" customFormat="1" x14ac:dyDescent="0.3">
      <c r="A34" s="354" t="s">
        <v>317</v>
      </c>
      <c r="B34" s="355">
        <v>9</v>
      </c>
      <c r="C34" s="356" t="s">
        <v>70</v>
      </c>
      <c r="D34" s="355">
        <v>2004</v>
      </c>
      <c r="E34" s="357">
        <f t="shared" ref="E34" si="23">F34+G34</f>
        <v>28</v>
      </c>
      <c r="F34" s="359">
        <f t="shared" ref="F34" si="24">H34+I34+J34+K34+L34+M34+N34+O34+P34+Q34+T34+U34+V34+W34+X34+Y34+AA34+AB34+AC34+AE34+AF34+AG34+AI34+AJ34+AK34+AM34</f>
        <v>0</v>
      </c>
      <c r="G34" s="353">
        <f t="shared" ref="G34" si="25">R34+S34+Z34+AD34+AH34+AL34+AN34</f>
        <v>28</v>
      </c>
      <c r="H34" s="10"/>
      <c r="I34" s="193"/>
      <c r="J34" s="10"/>
      <c r="K34" s="193"/>
      <c r="L34" s="10"/>
      <c r="M34" s="193"/>
      <c r="N34" s="10"/>
      <c r="O34" s="193"/>
      <c r="P34" s="10"/>
      <c r="Q34" s="193"/>
      <c r="R34" s="10">
        <v>7</v>
      </c>
      <c r="S34" s="193">
        <v>6</v>
      </c>
      <c r="T34" s="10"/>
      <c r="U34" s="193"/>
      <c r="V34" s="10"/>
      <c r="W34" s="193"/>
      <c r="X34" s="10"/>
      <c r="Y34" s="193"/>
      <c r="Z34" s="10">
        <v>13</v>
      </c>
      <c r="AA34" s="194"/>
      <c r="AB34" s="18"/>
      <c r="AC34" s="194"/>
      <c r="AD34" s="18"/>
      <c r="AE34" s="194"/>
      <c r="AF34" s="18"/>
      <c r="AG34" s="194"/>
      <c r="AH34" s="18"/>
      <c r="AI34" s="194"/>
      <c r="AJ34" s="18"/>
      <c r="AK34" s="194"/>
      <c r="AL34" s="18">
        <v>2</v>
      </c>
      <c r="AM34" s="199"/>
      <c r="AN34" s="262"/>
      <c r="AO34" s="351"/>
      <c r="AP34" s="35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</row>
    <row r="35" spans="1:117" s="191" customFormat="1" x14ac:dyDescent="0.3">
      <c r="A35" s="314" t="s">
        <v>317</v>
      </c>
      <c r="B35" s="314">
        <v>1</v>
      </c>
      <c r="C35" s="314" t="s">
        <v>70</v>
      </c>
      <c r="D35" s="314">
        <v>2004</v>
      </c>
      <c r="E35" s="358">
        <v>199</v>
      </c>
      <c r="F35" s="304"/>
      <c r="G35" s="304"/>
      <c r="H35" s="9" t="s">
        <v>172</v>
      </c>
      <c r="I35" s="6" t="s">
        <v>206</v>
      </c>
      <c r="J35" s="9"/>
      <c r="K35" s="6"/>
      <c r="L35" s="9"/>
      <c r="M35" s="6"/>
      <c r="N35" s="9"/>
      <c r="O35" s="6"/>
      <c r="P35" s="9" t="s">
        <v>185</v>
      </c>
      <c r="Q35" s="6" t="s">
        <v>251</v>
      </c>
      <c r="R35" s="9" t="s">
        <v>292</v>
      </c>
      <c r="S35" s="6" t="s">
        <v>179</v>
      </c>
      <c r="T35" s="9"/>
      <c r="U35" s="6" t="s">
        <v>271</v>
      </c>
      <c r="V35" s="9" t="s">
        <v>258</v>
      </c>
      <c r="W35" s="6"/>
      <c r="X35" s="9"/>
      <c r="Y35" s="6"/>
      <c r="Z35" s="9" t="s">
        <v>279</v>
      </c>
      <c r="AA35" s="81"/>
      <c r="AB35" s="4"/>
      <c r="AC35" s="81"/>
      <c r="AD35" s="4"/>
      <c r="AE35" s="81"/>
      <c r="AF35" s="4"/>
      <c r="AG35" s="81"/>
      <c r="AH35" s="4" t="s">
        <v>277</v>
      </c>
      <c r="AI35" s="81"/>
      <c r="AJ35" s="4"/>
      <c r="AK35" s="81"/>
      <c r="AL35" s="4" t="s">
        <v>245</v>
      </c>
      <c r="AM35" s="200"/>
      <c r="AN35" s="263"/>
      <c r="AO35" s="352"/>
      <c r="AP35" s="352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</row>
    <row r="36" spans="1:117" s="191" customFormat="1" x14ac:dyDescent="0.3">
      <c r="A36" s="354" t="s">
        <v>100</v>
      </c>
      <c r="B36" s="355">
        <v>10</v>
      </c>
      <c r="C36" s="356" t="s">
        <v>69</v>
      </c>
      <c r="D36" s="355">
        <v>2004</v>
      </c>
      <c r="E36" s="357">
        <f t="shared" ref="E36" si="26">F36+G36</f>
        <v>26</v>
      </c>
      <c r="F36" s="359">
        <f t="shared" ref="F36" si="27">H36+I36+J36+K36+L36+M36+N36+O36+P36+Q36+T36+U36+V36+W36+X36+Y36+AA36+AB36+AC36+AE36+AF36+AG36+AI36+AJ36+AK36+AM36</f>
        <v>0</v>
      </c>
      <c r="G36" s="353">
        <f t="shared" ref="G36" si="28">R36+S36+Z36+AD36+AH36+AL36+AN36</f>
        <v>26</v>
      </c>
      <c r="H36" s="10"/>
      <c r="I36" s="193"/>
      <c r="J36" s="10"/>
      <c r="K36" s="193"/>
      <c r="L36" s="10"/>
      <c r="M36" s="193"/>
      <c r="N36" s="10"/>
      <c r="O36" s="193"/>
      <c r="P36" s="10"/>
      <c r="Q36" s="193"/>
      <c r="R36" s="10">
        <v>6</v>
      </c>
      <c r="S36" s="193">
        <v>11</v>
      </c>
      <c r="T36" s="10"/>
      <c r="U36" s="193"/>
      <c r="V36" s="10"/>
      <c r="W36" s="193"/>
      <c r="X36" s="10"/>
      <c r="Y36" s="193"/>
      <c r="Z36" s="10">
        <v>9</v>
      </c>
      <c r="AA36" s="194"/>
      <c r="AB36" s="18"/>
      <c r="AC36" s="194"/>
      <c r="AD36" s="18"/>
      <c r="AE36" s="194"/>
      <c r="AF36" s="18"/>
      <c r="AG36" s="194"/>
      <c r="AH36" s="18"/>
      <c r="AI36" s="194"/>
      <c r="AJ36" s="18"/>
      <c r="AK36" s="194"/>
      <c r="AL36" s="18"/>
      <c r="AM36" s="199"/>
      <c r="AN36" s="262"/>
      <c r="AO36" s="351"/>
      <c r="AP36" s="351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</row>
    <row r="37" spans="1:117" x14ac:dyDescent="0.3">
      <c r="A37" s="314" t="s">
        <v>100</v>
      </c>
      <c r="B37" s="314">
        <v>1</v>
      </c>
      <c r="C37" s="314" t="s">
        <v>69</v>
      </c>
      <c r="D37" s="314">
        <v>2004</v>
      </c>
      <c r="E37" s="358">
        <v>200</v>
      </c>
      <c r="F37" s="304"/>
      <c r="G37" s="304"/>
      <c r="H37" s="198" t="s">
        <v>169</v>
      </c>
      <c r="I37" s="3" t="s">
        <v>208</v>
      </c>
      <c r="J37" s="198" t="s">
        <v>232</v>
      </c>
      <c r="K37" s="3" t="s">
        <v>249</v>
      </c>
      <c r="L37" s="198" t="s">
        <v>255</v>
      </c>
      <c r="M37" s="3"/>
      <c r="N37" s="198"/>
      <c r="O37" s="3" t="s">
        <v>260</v>
      </c>
      <c r="P37" s="198" t="s">
        <v>261</v>
      </c>
      <c r="Q37" s="3" t="s">
        <v>298</v>
      </c>
      <c r="R37" s="198" t="s">
        <v>179</v>
      </c>
      <c r="S37" s="3" t="s">
        <v>259</v>
      </c>
      <c r="T37" s="198" t="s">
        <v>296</v>
      </c>
      <c r="U37" s="3" t="s">
        <v>285</v>
      </c>
      <c r="V37" s="198" t="s">
        <v>296</v>
      </c>
      <c r="W37" s="3"/>
      <c r="X37" s="198"/>
      <c r="Y37" s="3"/>
      <c r="Z37" s="198" t="s">
        <v>300</v>
      </c>
      <c r="AA37" s="21"/>
      <c r="AB37" s="197"/>
      <c r="AC37" s="21"/>
      <c r="AD37" s="197"/>
      <c r="AE37" s="21"/>
      <c r="AF37" s="197"/>
      <c r="AG37" s="21"/>
      <c r="AH37" s="197" t="s">
        <v>283</v>
      </c>
      <c r="AI37" s="21"/>
      <c r="AJ37" s="197"/>
      <c r="AK37" s="21"/>
      <c r="AL37" s="197" t="s">
        <v>299</v>
      </c>
      <c r="AM37" s="201"/>
      <c r="AN37" s="264"/>
      <c r="AO37" s="352"/>
      <c r="AP37" s="352"/>
    </row>
    <row r="38" spans="1:117" x14ac:dyDescent="0.3">
      <c r="A38" s="354" t="s">
        <v>317</v>
      </c>
      <c r="B38" s="355">
        <v>11</v>
      </c>
      <c r="C38" s="356" t="s">
        <v>68</v>
      </c>
      <c r="D38" s="355">
        <v>2004</v>
      </c>
      <c r="E38" s="357">
        <f t="shared" ref="E38" si="29">F38+G38</f>
        <v>14</v>
      </c>
      <c r="F38" s="359">
        <f t="shared" ref="F38" si="30">H38+I38+J38+K38+L38+M38+N38+O38+P38+Q38+T38+U38+V38+W38+X38+Y38+AA38+AB38+AC38+AE38+AF38+AG38+AI38+AJ38+AK38+AM38</f>
        <v>0</v>
      </c>
      <c r="G38" s="353">
        <f t="shared" ref="G38" si="31">R38+S38+Z38+AD38+AH38+AL38+AN38</f>
        <v>14</v>
      </c>
      <c r="H38" s="10"/>
      <c r="I38" s="193"/>
      <c r="J38" s="10"/>
      <c r="K38" s="193"/>
      <c r="L38" s="10"/>
      <c r="M38" s="193"/>
      <c r="N38" s="10"/>
      <c r="O38" s="193"/>
      <c r="P38" s="10"/>
      <c r="Q38" s="193"/>
      <c r="R38" s="10">
        <v>5</v>
      </c>
      <c r="S38" s="193"/>
      <c r="T38" s="10"/>
      <c r="U38" s="193"/>
      <c r="V38" s="10"/>
      <c r="W38" s="193"/>
      <c r="X38" s="10"/>
      <c r="Y38" s="193"/>
      <c r="Z38" s="10">
        <v>3</v>
      </c>
      <c r="AA38" s="194"/>
      <c r="AB38" s="18"/>
      <c r="AC38" s="194"/>
      <c r="AD38" s="18"/>
      <c r="AE38" s="194"/>
      <c r="AF38" s="18"/>
      <c r="AG38" s="194"/>
      <c r="AH38" s="18"/>
      <c r="AI38" s="194"/>
      <c r="AJ38" s="18"/>
      <c r="AK38" s="194"/>
      <c r="AL38" s="18">
        <v>6</v>
      </c>
      <c r="AM38" s="199"/>
      <c r="AN38" s="262"/>
      <c r="AO38" s="351"/>
      <c r="AP38" s="351"/>
    </row>
    <row r="39" spans="1:117" x14ac:dyDescent="0.3">
      <c r="A39" s="314" t="s">
        <v>317</v>
      </c>
      <c r="B39" s="314">
        <v>1</v>
      </c>
      <c r="C39" s="314" t="s">
        <v>68</v>
      </c>
      <c r="D39" s="314">
        <v>2004</v>
      </c>
      <c r="E39" s="358">
        <v>201</v>
      </c>
      <c r="F39" s="304"/>
      <c r="G39" s="304"/>
      <c r="H39" s="9" t="s">
        <v>177</v>
      </c>
      <c r="I39" s="6" t="s">
        <v>210</v>
      </c>
      <c r="J39" s="9"/>
      <c r="K39" s="6"/>
      <c r="L39" s="9"/>
      <c r="M39" s="6"/>
      <c r="N39" s="9"/>
      <c r="O39" s="6"/>
      <c r="P39" s="9" t="s">
        <v>219</v>
      </c>
      <c r="Q39" s="6"/>
      <c r="R39" s="9" t="s">
        <v>290</v>
      </c>
      <c r="S39" s="6" t="s">
        <v>283</v>
      </c>
      <c r="T39" s="9"/>
      <c r="U39" s="6"/>
      <c r="V39" s="9"/>
      <c r="W39" s="6"/>
      <c r="X39" s="9"/>
      <c r="Y39" s="6"/>
      <c r="Z39" s="9">
        <v>13</v>
      </c>
      <c r="AA39" s="81"/>
      <c r="AB39" s="4"/>
      <c r="AC39" s="81"/>
      <c r="AD39" s="4"/>
      <c r="AE39" s="81"/>
      <c r="AF39" s="4"/>
      <c r="AG39" s="81"/>
      <c r="AH39" s="4"/>
      <c r="AI39" s="81"/>
      <c r="AJ39" s="4"/>
      <c r="AK39" s="81"/>
      <c r="AL39" s="4" t="s">
        <v>179</v>
      </c>
      <c r="AM39" s="200"/>
      <c r="AN39" s="263"/>
      <c r="AO39" s="352"/>
      <c r="AP39" s="352"/>
    </row>
    <row r="40" spans="1:117" x14ac:dyDescent="0.3">
      <c r="A40" s="354" t="s">
        <v>108</v>
      </c>
      <c r="B40" s="355">
        <v>11</v>
      </c>
      <c r="C40" s="356" t="s">
        <v>46</v>
      </c>
      <c r="D40" s="355">
        <v>2003</v>
      </c>
      <c r="E40" s="357">
        <f t="shared" ref="E40" si="32">F40+G40</f>
        <v>14</v>
      </c>
      <c r="F40" s="359">
        <f t="shared" ref="F40" si="33">H40+I40+J40+K40+L40+M40+N40+O40+P40+Q40+T40+U40+V40+W40+X40+Y40+AA40+AB40+AC40+AE40+AF40+AG40+AI40+AJ40+AK40+AM40</f>
        <v>0</v>
      </c>
      <c r="G40" s="353">
        <f t="shared" ref="G40" si="34">R40+S40+Z40+AD40+AH40+AL40+AN40</f>
        <v>14</v>
      </c>
      <c r="H40" s="10"/>
      <c r="I40" s="193"/>
      <c r="J40" s="10"/>
      <c r="K40" s="193"/>
      <c r="L40" s="10"/>
      <c r="M40" s="193"/>
      <c r="N40" s="10"/>
      <c r="O40" s="193"/>
      <c r="P40" s="10"/>
      <c r="Q40" s="193"/>
      <c r="R40" s="10">
        <v>2</v>
      </c>
      <c r="S40" s="193">
        <v>1</v>
      </c>
      <c r="T40" s="10"/>
      <c r="U40" s="193"/>
      <c r="V40" s="10"/>
      <c r="W40" s="193"/>
      <c r="X40" s="10"/>
      <c r="Y40" s="193"/>
      <c r="Z40" s="10"/>
      <c r="AA40" s="194"/>
      <c r="AB40" s="18"/>
      <c r="AC40" s="194"/>
      <c r="AD40" s="18"/>
      <c r="AE40" s="194"/>
      <c r="AF40" s="18"/>
      <c r="AG40" s="194"/>
      <c r="AH40" s="18"/>
      <c r="AI40" s="194"/>
      <c r="AJ40" s="18"/>
      <c r="AK40" s="194"/>
      <c r="AL40" s="18">
        <v>11</v>
      </c>
      <c r="AM40" s="199"/>
      <c r="AN40" s="262"/>
      <c r="AO40" s="351"/>
      <c r="AP40" s="351"/>
    </row>
    <row r="41" spans="1:117" x14ac:dyDescent="0.3">
      <c r="A41" s="314" t="s">
        <v>108</v>
      </c>
      <c r="B41" s="314"/>
      <c r="C41" s="314" t="s">
        <v>46</v>
      </c>
      <c r="D41" s="314">
        <v>2003</v>
      </c>
      <c r="E41" s="358">
        <v>202</v>
      </c>
      <c r="F41" s="304"/>
      <c r="G41" s="304"/>
      <c r="H41" s="9"/>
      <c r="I41" s="6"/>
      <c r="J41" s="9" t="s">
        <v>234</v>
      </c>
      <c r="K41" s="6"/>
      <c r="L41" s="9" t="s">
        <v>256</v>
      </c>
      <c r="M41" s="6"/>
      <c r="N41" s="9"/>
      <c r="O41" s="6" t="s">
        <v>262</v>
      </c>
      <c r="P41" s="9" t="s">
        <v>186</v>
      </c>
      <c r="Q41" s="6"/>
      <c r="R41" s="9" t="s">
        <v>245</v>
      </c>
      <c r="S41" s="6" t="s">
        <v>303</v>
      </c>
      <c r="T41" s="9"/>
      <c r="U41" s="6"/>
      <c r="V41" s="9"/>
      <c r="W41" s="6"/>
      <c r="X41" s="9"/>
      <c r="Y41" s="6"/>
      <c r="Z41" s="9"/>
      <c r="AA41" s="81"/>
      <c r="AB41" s="4"/>
      <c r="AC41" s="81"/>
      <c r="AD41" s="4" t="s">
        <v>285</v>
      </c>
      <c r="AE41" s="81"/>
      <c r="AF41" s="4"/>
      <c r="AG41" s="81"/>
      <c r="AH41" s="4"/>
      <c r="AI41" s="81"/>
      <c r="AJ41" s="4"/>
      <c r="AK41" s="81"/>
      <c r="AL41" s="4" t="s">
        <v>259</v>
      </c>
      <c r="AM41" s="200"/>
      <c r="AN41" s="263"/>
      <c r="AO41" s="352"/>
      <c r="AP41" s="352"/>
    </row>
    <row r="42" spans="1:117" x14ac:dyDescent="0.3">
      <c r="A42" s="354" t="s">
        <v>92</v>
      </c>
      <c r="B42" s="355">
        <v>13</v>
      </c>
      <c r="C42" s="356" t="s">
        <v>143</v>
      </c>
      <c r="D42" s="355">
        <v>2003</v>
      </c>
      <c r="E42" s="357">
        <f t="shared" ref="E42" si="35">F42+G42</f>
        <v>11</v>
      </c>
      <c r="F42" s="359">
        <f t="shared" ref="F42" si="36">H42+I42+J42+K42+L42+M42+N42+O42+P42+Q42+T42+U42+V42+W42+X42+Y42+AA42+AB42+AC42+AE42+AF42+AG42+AI42+AJ42+AK42+AM42</f>
        <v>0</v>
      </c>
      <c r="G42" s="353">
        <f t="shared" ref="G42" si="37">R42+S42+Z42+AD42+AH42+AL42+AN42</f>
        <v>11</v>
      </c>
      <c r="H42" s="10"/>
      <c r="I42" s="193"/>
      <c r="J42" s="10"/>
      <c r="K42" s="193"/>
      <c r="L42" s="10"/>
      <c r="M42" s="193"/>
      <c r="N42" s="10"/>
      <c r="O42" s="193"/>
      <c r="P42" s="10"/>
      <c r="Q42" s="193"/>
      <c r="R42" s="10">
        <v>1</v>
      </c>
      <c r="S42" s="193"/>
      <c r="T42" s="10"/>
      <c r="U42" s="193"/>
      <c r="V42" s="10"/>
      <c r="W42" s="193"/>
      <c r="X42" s="10"/>
      <c r="Y42" s="193"/>
      <c r="Z42" s="10"/>
      <c r="AA42" s="194"/>
      <c r="AB42" s="18"/>
      <c r="AC42" s="194"/>
      <c r="AD42" s="18"/>
      <c r="AE42" s="194"/>
      <c r="AF42" s="18"/>
      <c r="AG42" s="194"/>
      <c r="AH42" s="18">
        <v>5</v>
      </c>
      <c r="AI42" s="194"/>
      <c r="AJ42" s="18"/>
      <c r="AK42" s="194"/>
      <c r="AL42" s="18">
        <v>5</v>
      </c>
      <c r="AM42" s="199"/>
      <c r="AN42" s="262"/>
      <c r="AO42" s="351"/>
      <c r="AP42" s="351"/>
    </row>
    <row r="43" spans="1:117" x14ac:dyDescent="0.3">
      <c r="A43" s="314" t="s">
        <v>92</v>
      </c>
      <c r="B43" s="314">
        <v>1</v>
      </c>
      <c r="C43" s="314" t="s">
        <v>143</v>
      </c>
      <c r="D43" s="314">
        <v>2003</v>
      </c>
      <c r="E43" s="358">
        <v>203</v>
      </c>
      <c r="F43" s="304"/>
      <c r="G43" s="304"/>
      <c r="H43" s="9" t="s">
        <v>178</v>
      </c>
      <c r="I43" s="6" t="s">
        <v>209</v>
      </c>
      <c r="J43" s="9"/>
      <c r="K43" s="6"/>
      <c r="L43" s="9"/>
      <c r="M43" s="6"/>
      <c r="N43" s="9"/>
      <c r="O43" s="6" t="s">
        <v>160</v>
      </c>
      <c r="P43" s="9" t="s">
        <v>216</v>
      </c>
      <c r="Q43" s="6" t="s">
        <v>282</v>
      </c>
      <c r="R43" s="9" t="s">
        <v>303</v>
      </c>
      <c r="S43" s="6"/>
      <c r="T43" s="9"/>
      <c r="U43" s="6"/>
      <c r="V43" s="9"/>
      <c r="W43" s="6"/>
      <c r="X43" s="9"/>
      <c r="Y43" s="6"/>
      <c r="Z43" s="9"/>
      <c r="AA43" s="81"/>
      <c r="AB43" s="4"/>
      <c r="AC43" s="81"/>
      <c r="AD43" s="4"/>
      <c r="AE43" s="81"/>
      <c r="AF43" s="4"/>
      <c r="AG43" s="81"/>
      <c r="AH43" s="4" t="s">
        <v>290</v>
      </c>
      <c r="AI43" s="81"/>
      <c r="AJ43" s="4"/>
      <c r="AK43" s="81"/>
      <c r="AL43" s="4" t="s">
        <v>290</v>
      </c>
      <c r="AM43" s="200"/>
      <c r="AN43" s="263"/>
      <c r="AO43" s="352"/>
      <c r="AP43" s="352"/>
    </row>
    <row r="44" spans="1:117" x14ac:dyDescent="0.3">
      <c r="A44" s="354" t="s">
        <v>93</v>
      </c>
      <c r="B44" s="355">
        <v>14</v>
      </c>
      <c r="C44" s="356" t="s">
        <v>112</v>
      </c>
      <c r="D44" s="355">
        <v>2004</v>
      </c>
      <c r="E44" s="357">
        <f t="shared" ref="E44" si="38">F44+G44</f>
        <v>5</v>
      </c>
      <c r="F44" s="359">
        <f t="shared" ref="F44" si="39">H44+I44+J44+K44+L44+M44+N44+O44+P44+Q44+T44+U44+V44+W44+X44+Y44+AA44+AB44+AC44+AE44+AF44+AG44+AI44+AJ44+AK44+AM44</f>
        <v>0</v>
      </c>
      <c r="G44" s="353">
        <f t="shared" ref="G44" si="40">R44+S44+Z44+AD44+AH44+AL44+AN44</f>
        <v>5</v>
      </c>
      <c r="H44" s="10"/>
      <c r="I44" s="193"/>
      <c r="J44" s="10"/>
      <c r="K44" s="193"/>
      <c r="L44" s="10"/>
      <c r="M44" s="193"/>
      <c r="N44" s="10"/>
      <c r="O44" s="193"/>
      <c r="P44" s="10"/>
      <c r="Q44" s="193"/>
      <c r="R44" s="10"/>
      <c r="S44" s="193">
        <v>4</v>
      </c>
      <c r="T44" s="10"/>
      <c r="U44" s="193"/>
      <c r="V44" s="10"/>
      <c r="W44" s="193"/>
      <c r="X44" s="10"/>
      <c r="Y44" s="193"/>
      <c r="Z44" s="10"/>
      <c r="AA44" s="194"/>
      <c r="AB44" s="18"/>
      <c r="AC44" s="194"/>
      <c r="AD44" s="18"/>
      <c r="AE44" s="194"/>
      <c r="AF44" s="18"/>
      <c r="AG44" s="194"/>
      <c r="AH44" s="18"/>
      <c r="AI44" s="194"/>
      <c r="AJ44" s="18"/>
      <c r="AK44" s="194"/>
      <c r="AL44" s="18">
        <v>1</v>
      </c>
      <c r="AM44" s="199"/>
      <c r="AN44" s="262"/>
      <c r="AO44" s="351"/>
      <c r="AP44" s="351"/>
    </row>
    <row r="45" spans="1:117" s="191" customFormat="1" x14ac:dyDescent="0.3">
      <c r="A45" s="314" t="s">
        <v>93</v>
      </c>
      <c r="B45" s="314">
        <v>1</v>
      </c>
      <c r="C45" s="314" t="s">
        <v>112</v>
      </c>
      <c r="D45" s="314">
        <v>2004</v>
      </c>
      <c r="E45" s="358">
        <v>204</v>
      </c>
      <c r="F45" s="304"/>
      <c r="G45" s="304"/>
      <c r="H45" s="9"/>
      <c r="I45" s="6"/>
      <c r="J45" s="9"/>
      <c r="K45" s="6"/>
      <c r="L45" s="9"/>
      <c r="M45" s="6"/>
      <c r="N45" s="9"/>
      <c r="O45" s="6"/>
      <c r="P45" s="9"/>
      <c r="Q45" s="6"/>
      <c r="R45" s="9" t="s">
        <v>283</v>
      </c>
      <c r="S45" s="6" t="s">
        <v>280</v>
      </c>
      <c r="T45" s="9"/>
      <c r="U45" s="6"/>
      <c r="V45" s="9"/>
      <c r="W45" s="6"/>
      <c r="X45" s="9"/>
      <c r="Y45" s="6"/>
      <c r="Z45" s="9" t="s">
        <v>277</v>
      </c>
      <c r="AA45" s="81"/>
      <c r="AB45" s="4"/>
      <c r="AC45" s="81"/>
      <c r="AD45" s="4"/>
      <c r="AE45" s="81"/>
      <c r="AF45" s="4"/>
      <c r="AG45" s="81"/>
      <c r="AH45" s="4"/>
      <c r="AI45" s="81"/>
      <c r="AJ45" s="4"/>
      <c r="AK45" s="81"/>
      <c r="AL45" s="4" t="s">
        <v>303</v>
      </c>
      <c r="AM45" s="200"/>
      <c r="AN45" s="263"/>
      <c r="AO45" s="352"/>
      <c r="AP45" s="352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</row>
    <row r="46" spans="1:117" s="191" customFormat="1" x14ac:dyDescent="0.3">
      <c r="A46" s="354" t="s">
        <v>93</v>
      </c>
      <c r="B46" s="355">
        <v>15</v>
      </c>
      <c r="C46" s="356" t="s">
        <v>71</v>
      </c>
      <c r="D46" s="355">
        <v>2004</v>
      </c>
      <c r="E46" s="357">
        <f t="shared" ref="E46" si="41">F46+G46</f>
        <v>4</v>
      </c>
      <c r="F46" s="359">
        <f t="shared" ref="F46" si="42">H46+I46+J46+K46+L46+M46+N46+O46+P46+Q46+T46+U46+V46+W46+X46+Y46+AA46+AB46+AC46+AE46+AF46+AG46+AI46+AJ46+AK46+AM46</f>
        <v>0</v>
      </c>
      <c r="G46" s="353">
        <f t="shared" ref="G46" si="43">R46+S46+Z46+AD46+AH46+AL46+AN46</f>
        <v>4</v>
      </c>
      <c r="H46" s="10"/>
      <c r="I46" s="193"/>
      <c r="J46" s="10"/>
      <c r="K46" s="193"/>
      <c r="L46" s="10"/>
      <c r="M46" s="193"/>
      <c r="N46" s="10"/>
      <c r="O46" s="193"/>
      <c r="P46" s="10"/>
      <c r="Q46" s="193"/>
      <c r="R46" s="10"/>
      <c r="S46" s="193"/>
      <c r="T46" s="10"/>
      <c r="U46" s="193"/>
      <c r="V46" s="10"/>
      <c r="W46" s="193"/>
      <c r="X46" s="10"/>
      <c r="Y46" s="193"/>
      <c r="Z46" s="10">
        <v>4</v>
      </c>
      <c r="AA46" s="194"/>
      <c r="AB46" s="18"/>
      <c r="AC46" s="194"/>
      <c r="AD46" s="18"/>
      <c r="AE46" s="194"/>
      <c r="AF46" s="18"/>
      <c r="AG46" s="194"/>
      <c r="AH46" s="18"/>
      <c r="AI46" s="194"/>
      <c r="AJ46" s="18"/>
      <c r="AK46" s="194"/>
      <c r="AL46" s="18"/>
      <c r="AM46" s="199"/>
      <c r="AN46" s="262"/>
      <c r="AO46" s="351"/>
      <c r="AP46" s="35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</row>
    <row r="47" spans="1:117" s="191" customFormat="1" x14ac:dyDescent="0.3">
      <c r="A47" s="314" t="s">
        <v>93</v>
      </c>
      <c r="B47" s="314">
        <v>1</v>
      </c>
      <c r="C47" s="314" t="s">
        <v>71</v>
      </c>
      <c r="D47" s="314">
        <v>2004</v>
      </c>
      <c r="E47" s="358">
        <v>205</v>
      </c>
      <c r="F47" s="304"/>
      <c r="G47" s="304"/>
      <c r="H47" s="9"/>
      <c r="I47" s="6"/>
      <c r="J47" s="9"/>
      <c r="K47" s="6"/>
      <c r="L47" s="9"/>
      <c r="M47" s="6"/>
      <c r="N47" s="9"/>
      <c r="O47" s="6"/>
      <c r="P47" s="9"/>
      <c r="Q47" s="6"/>
      <c r="R47" s="9" t="s">
        <v>215</v>
      </c>
      <c r="S47" s="6" t="s">
        <v>270</v>
      </c>
      <c r="T47" s="9"/>
      <c r="U47" s="6"/>
      <c r="V47" s="9"/>
      <c r="W47" s="6"/>
      <c r="X47" s="9"/>
      <c r="Y47" s="6"/>
      <c r="Z47" s="9" t="s">
        <v>280</v>
      </c>
      <c r="AA47" s="81"/>
      <c r="AB47" s="4"/>
      <c r="AC47" s="81"/>
      <c r="AD47" s="4"/>
      <c r="AE47" s="81"/>
      <c r="AF47" s="4"/>
      <c r="AG47" s="81"/>
      <c r="AH47" s="4"/>
      <c r="AI47" s="81"/>
      <c r="AJ47" s="4"/>
      <c r="AK47" s="81"/>
      <c r="AL47" s="4" t="s">
        <v>298</v>
      </c>
      <c r="AM47" s="200"/>
      <c r="AN47" s="263"/>
      <c r="AO47" s="352"/>
      <c r="AP47" s="352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</row>
    <row r="48" spans="1:117" s="191" customFormat="1" x14ac:dyDescent="0.3">
      <c r="A48" s="354" t="s">
        <v>92</v>
      </c>
      <c r="B48" s="355"/>
      <c r="C48" s="356" t="s">
        <v>136</v>
      </c>
      <c r="D48" s="355">
        <v>2003</v>
      </c>
      <c r="E48" s="357">
        <f t="shared" ref="E48" si="44">F48+G48</f>
        <v>0</v>
      </c>
      <c r="F48" s="359">
        <f t="shared" ref="F48" si="45">H48+I48+J48+K48+L48+M48+N48+O48+P48+Q48+T48+U48+V48+W48+X48+Y48+AA48+AB48+AC48+AE48+AF48+AG48+AI48+AJ48+AK48+AM48</f>
        <v>0</v>
      </c>
      <c r="G48" s="353">
        <f t="shared" ref="G48" si="46">R48+S48+Z48+AD48+AH48+AL48+AN48</f>
        <v>0</v>
      </c>
      <c r="H48" s="10"/>
      <c r="I48" s="193"/>
      <c r="J48" s="10"/>
      <c r="K48" s="193"/>
      <c r="L48" s="10"/>
      <c r="M48" s="193"/>
      <c r="N48" s="10"/>
      <c r="O48" s="193"/>
      <c r="P48" s="10"/>
      <c r="Q48" s="193"/>
      <c r="R48" s="10"/>
      <c r="S48" s="193"/>
      <c r="T48" s="10"/>
      <c r="U48" s="193"/>
      <c r="V48" s="10"/>
      <c r="W48" s="193"/>
      <c r="X48" s="10"/>
      <c r="Y48" s="193"/>
      <c r="Z48" s="10"/>
      <c r="AA48" s="194"/>
      <c r="AB48" s="18"/>
      <c r="AC48" s="194"/>
      <c r="AD48" s="18"/>
      <c r="AE48" s="194"/>
      <c r="AF48" s="18"/>
      <c r="AG48" s="194"/>
      <c r="AH48" s="18"/>
      <c r="AI48" s="194"/>
      <c r="AJ48" s="18"/>
      <c r="AK48" s="194"/>
      <c r="AL48" s="18"/>
      <c r="AM48" s="199"/>
      <c r="AN48" s="262"/>
      <c r="AO48" s="351"/>
      <c r="AP48" s="35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</row>
    <row r="49" spans="1:117" x14ac:dyDescent="0.3">
      <c r="A49" s="314" t="s">
        <v>92</v>
      </c>
      <c r="B49" s="314">
        <v>1</v>
      </c>
      <c r="C49" s="314" t="s">
        <v>136</v>
      </c>
      <c r="D49" s="314">
        <v>2003</v>
      </c>
      <c r="E49" s="358">
        <v>206</v>
      </c>
      <c r="F49" s="304"/>
      <c r="G49" s="304"/>
      <c r="H49" s="9"/>
      <c r="I49" s="6"/>
      <c r="J49" s="9"/>
      <c r="K49" s="6"/>
      <c r="L49" s="9"/>
      <c r="M49" s="6"/>
      <c r="N49" s="9"/>
      <c r="O49" s="6" t="s">
        <v>239</v>
      </c>
      <c r="P49" s="9"/>
      <c r="Q49" s="6"/>
      <c r="R49" s="9" t="s">
        <v>277</v>
      </c>
      <c r="S49" s="6"/>
      <c r="T49" s="9"/>
      <c r="U49" s="6"/>
      <c r="V49" s="9"/>
      <c r="W49" s="6"/>
      <c r="X49" s="9"/>
      <c r="Y49" s="6"/>
      <c r="Z49" s="9"/>
      <c r="AA49" s="81"/>
      <c r="AB49" s="4"/>
      <c r="AC49" s="81"/>
      <c r="AD49" s="4"/>
      <c r="AE49" s="81"/>
      <c r="AF49" s="4"/>
      <c r="AG49" s="81"/>
      <c r="AH49" s="4"/>
      <c r="AI49" s="81"/>
      <c r="AJ49" s="4"/>
      <c r="AK49" s="81"/>
      <c r="AL49" s="4"/>
      <c r="AM49" s="200"/>
      <c r="AN49" s="263"/>
      <c r="AO49" s="352"/>
      <c r="AP49" s="352"/>
    </row>
    <row r="50" spans="1:117" s="5" customFormat="1" x14ac:dyDescent="0.3">
      <c r="A50" s="354" t="s">
        <v>138</v>
      </c>
      <c r="B50" s="355"/>
      <c r="C50" s="356" t="s">
        <v>113</v>
      </c>
      <c r="D50" s="355">
        <v>2003</v>
      </c>
      <c r="E50" s="357">
        <f t="shared" ref="E50" si="47">F50+G50</f>
        <v>0</v>
      </c>
      <c r="F50" s="359">
        <f t="shared" ref="F50" si="48">H50+I50+J50+K50+L50+M50+N50+O50+P50+Q50+T50+U50+V50+W50+X50+Y50+AA50+AB50+AC50+AE50+AF50+AG50+AI50+AJ50+AK50+AM50</f>
        <v>0</v>
      </c>
      <c r="G50" s="353">
        <f t="shared" ref="G50" si="49">R50+S50+Z50+AD50+AH50+AL50+AN50</f>
        <v>0</v>
      </c>
      <c r="H50" s="10"/>
      <c r="I50" s="193"/>
      <c r="J50" s="10"/>
      <c r="K50" s="193"/>
      <c r="L50" s="10"/>
      <c r="M50" s="193"/>
      <c r="N50" s="10"/>
      <c r="O50" s="193"/>
      <c r="P50" s="10"/>
      <c r="Q50" s="193"/>
      <c r="R50" s="10"/>
      <c r="S50" s="193"/>
      <c r="T50" s="10"/>
      <c r="U50" s="193"/>
      <c r="V50" s="10"/>
      <c r="W50" s="193"/>
      <c r="X50" s="10"/>
      <c r="Y50" s="193"/>
      <c r="Z50" s="10"/>
      <c r="AA50" s="194"/>
      <c r="AB50" s="18"/>
      <c r="AC50" s="194"/>
      <c r="AD50" s="18"/>
      <c r="AE50" s="194"/>
      <c r="AF50" s="18"/>
      <c r="AG50" s="194"/>
      <c r="AH50" s="18"/>
      <c r="AI50" s="194"/>
      <c r="AJ50" s="18"/>
      <c r="AK50" s="194"/>
      <c r="AL50" s="18"/>
      <c r="AM50" s="199"/>
      <c r="AN50" s="262"/>
      <c r="AO50" s="351"/>
      <c r="AP50" s="351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</row>
    <row r="51" spans="1:117" s="5" customFormat="1" x14ac:dyDescent="0.3">
      <c r="A51" s="314" t="s">
        <v>138</v>
      </c>
      <c r="B51" s="314"/>
      <c r="C51" s="314" t="s">
        <v>113</v>
      </c>
      <c r="D51" s="314">
        <v>2003</v>
      </c>
      <c r="E51" s="358">
        <v>207</v>
      </c>
      <c r="F51" s="304"/>
      <c r="G51" s="304"/>
      <c r="H51" s="9"/>
      <c r="I51" s="6"/>
      <c r="J51" s="9"/>
      <c r="K51" s="6"/>
      <c r="L51" s="9"/>
      <c r="M51" s="6"/>
      <c r="N51" s="9"/>
      <c r="O51" s="6"/>
      <c r="P51" s="9"/>
      <c r="Q51" s="6"/>
      <c r="R51" s="9" t="s">
        <v>298</v>
      </c>
      <c r="S51" s="6" t="s">
        <v>235</v>
      </c>
      <c r="T51" s="9"/>
      <c r="U51" s="6"/>
      <c r="V51" s="9"/>
      <c r="W51" s="6"/>
      <c r="X51" s="9"/>
      <c r="Y51" s="6"/>
      <c r="Z51" s="9"/>
      <c r="AA51" s="81"/>
      <c r="AB51" s="4"/>
      <c r="AC51" s="81"/>
      <c r="AD51" s="4" t="s">
        <v>236</v>
      </c>
      <c r="AE51" s="81"/>
      <c r="AF51" s="4"/>
      <c r="AG51" s="81"/>
      <c r="AH51" s="4"/>
      <c r="AI51" s="81"/>
      <c r="AJ51" s="4"/>
      <c r="AK51" s="81"/>
      <c r="AL51" s="4" t="s">
        <v>285</v>
      </c>
      <c r="AM51" s="200"/>
      <c r="AN51" s="263"/>
      <c r="AO51" s="352"/>
      <c r="AP51" s="352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</row>
    <row r="52" spans="1:117" s="5" customFormat="1" x14ac:dyDescent="0.3">
      <c r="A52" s="354" t="s">
        <v>138</v>
      </c>
      <c r="B52" s="355"/>
      <c r="C52" s="356" t="s">
        <v>18</v>
      </c>
      <c r="D52" s="355">
        <v>2003</v>
      </c>
      <c r="E52" s="357">
        <f>F52+G52</f>
        <v>0</v>
      </c>
      <c r="F52" s="359">
        <f>H52+I52+J52+K52+L52+M52+N52+O52+P52+Q52+S52+T52+U52+V52+W52+X52+Y52+AA52+AB52+AC52+AE52+AF52+AG52+AI52+AJ52+AK52+AM52</f>
        <v>0</v>
      </c>
      <c r="G52" s="353">
        <f>R52+Z52+AD52+AH52+AL52+AN52</f>
        <v>0</v>
      </c>
      <c r="H52" s="10"/>
      <c r="I52" s="193"/>
      <c r="J52" s="10"/>
      <c r="K52" s="193"/>
      <c r="L52" s="10"/>
      <c r="M52" s="193"/>
      <c r="N52" s="10"/>
      <c r="O52" s="193"/>
      <c r="P52" s="10"/>
      <c r="Q52" s="193"/>
      <c r="R52" s="10"/>
      <c r="S52" s="193"/>
      <c r="T52" s="10"/>
      <c r="U52" s="193"/>
      <c r="V52" s="10"/>
      <c r="W52" s="193"/>
      <c r="X52" s="10"/>
      <c r="Y52" s="193"/>
      <c r="Z52" s="10"/>
      <c r="AA52" s="194"/>
      <c r="AB52" s="18"/>
      <c r="AC52" s="194"/>
      <c r="AD52" s="18"/>
      <c r="AE52" s="194"/>
      <c r="AF52" s="18"/>
      <c r="AG52" s="194"/>
      <c r="AH52" s="18"/>
      <c r="AI52" s="194"/>
      <c r="AJ52" s="18"/>
      <c r="AK52" s="194"/>
      <c r="AL52" s="18"/>
      <c r="AM52" s="199"/>
      <c r="AN52" s="262"/>
      <c r="AO52" s="351"/>
      <c r="AP52" s="351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</row>
    <row r="53" spans="1:117" s="192" customFormat="1" x14ac:dyDescent="0.3">
      <c r="A53" s="314" t="s">
        <v>138</v>
      </c>
      <c r="B53" s="314"/>
      <c r="C53" s="314" t="s">
        <v>18</v>
      </c>
      <c r="D53" s="314">
        <v>2003</v>
      </c>
      <c r="E53" s="358">
        <v>0</v>
      </c>
      <c r="F53" s="304"/>
      <c r="G53" s="304"/>
      <c r="H53" s="9"/>
      <c r="I53" s="6"/>
      <c r="J53" s="9"/>
      <c r="K53" s="6"/>
      <c r="L53" s="9"/>
      <c r="M53" s="6"/>
      <c r="N53" s="9"/>
      <c r="O53" s="6"/>
      <c r="P53" s="9"/>
      <c r="Q53" s="6"/>
      <c r="R53" s="9"/>
      <c r="S53" s="6" t="s">
        <v>271</v>
      </c>
      <c r="T53" s="9"/>
      <c r="U53" s="6"/>
      <c r="V53" s="9"/>
      <c r="W53" s="6"/>
      <c r="X53" s="9"/>
      <c r="Y53" s="6"/>
      <c r="Z53" s="9"/>
      <c r="AA53" s="81"/>
      <c r="AB53" s="4"/>
      <c r="AC53" s="81"/>
      <c r="AD53" s="4"/>
      <c r="AE53" s="81"/>
      <c r="AF53" s="4"/>
      <c r="AG53" s="81"/>
      <c r="AH53" s="4"/>
      <c r="AI53" s="81"/>
      <c r="AJ53" s="4"/>
      <c r="AK53" s="81"/>
      <c r="AL53" s="4" t="s">
        <v>250</v>
      </c>
      <c r="AM53" s="200"/>
      <c r="AN53" s="263"/>
      <c r="AO53" s="352"/>
      <c r="AP53" s="352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</row>
    <row r="54" spans="1:117" s="192" customFormat="1" x14ac:dyDescent="0.3">
      <c r="A54" s="354" t="s">
        <v>89</v>
      </c>
      <c r="B54" s="355"/>
      <c r="C54" s="356" t="s">
        <v>81</v>
      </c>
      <c r="D54" s="355">
        <v>2004</v>
      </c>
      <c r="E54" s="357">
        <f>F54+G54</f>
        <v>0</v>
      </c>
      <c r="F54" s="359">
        <f>H54+I54+J54+K54+L54+M54+N54+O54+P54+Q54+S54+T54+U54+V54+W54+X54+Y54+AA54+AB54+AC54+AE54+AF54+AG54+AI54+AJ54+AK54+AM54</f>
        <v>0</v>
      </c>
      <c r="G54" s="353">
        <f>R54+Z54+AD54+AH54+AL54+AN54</f>
        <v>0</v>
      </c>
      <c r="H54" s="10"/>
      <c r="I54" s="193"/>
      <c r="J54" s="10"/>
      <c r="K54" s="193"/>
      <c r="L54" s="10"/>
      <c r="M54" s="193"/>
      <c r="N54" s="10"/>
      <c r="O54" s="193"/>
      <c r="P54" s="10"/>
      <c r="Q54" s="193"/>
      <c r="R54" s="10"/>
      <c r="S54" s="193"/>
      <c r="T54" s="10"/>
      <c r="U54" s="193"/>
      <c r="V54" s="10"/>
      <c r="W54" s="193"/>
      <c r="X54" s="10"/>
      <c r="Y54" s="193"/>
      <c r="Z54" s="10"/>
      <c r="AA54" s="194"/>
      <c r="AB54" s="18"/>
      <c r="AC54" s="194"/>
      <c r="AD54" s="18"/>
      <c r="AE54" s="194"/>
      <c r="AF54" s="18"/>
      <c r="AG54" s="194"/>
      <c r="AH54" s="18"/>
      <c r="AI54" s="194"/>
      <c r="AJ54" s="18"/>
      <c r="AK54" s="194"/>
      <c r="AL54" s="18"/>
      <c r="AM54" s="199"/>
      <c r="AN54" s="262"/>
      <c r="AO54" s="351"/>
      <c r="AP54" s="351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</row>
    <row r="55" spans="1:117" x14ac:dyDescent="0.3">
      <c r="A55" s="314" t="s">
        <v>89</v>
      </c>
      <c r="B55" s="314"/>
      <c r="C55" s="314" t="s">
        <v>81</v>
      </c>
      <c r="D55" s="314">
        <v>2004</v>
      </c>
      <c r="E55" s="358">
        <v>0</v>
      </c>
      <c r="F55" s="304"/>
      <c r="G55" s="304"/>
      <c r="H55" s="9"/>
      <c r="I55" s="6"/>
      <c r="J55" s="9"/>
      <c r="K55" s="6"/>
      <c r="L55" s="9"/>
      <c r="M55" s="6"/>
      <c r="N55" s="9"/>
      <c r="O55" s="6"/>
      <c r="P55" s="9"/>
      <c r="Q55" s="6"/>
      <c r="R55" s="9"/>
      <c r="S55" s="6" t="s">
        <v>257</v>
      </c>
      <c r="T55" s="9"/>
      <c r="U55" s="6"/>
      <c r="V55" s="9"/>
      <c r="W55" s="6"/>
      <c r="X55" s="9"/>
      <c r="Y55" s="6"/>
      <c r="Z55" s="9" t="s">
        <v>298</v>
      </c>
      <c r="AA55" s="81"/>
      <c r="AB55" s="4"/>
      <c r="AC55" s="81"/>
      <c r="AD55" s="4"/>
      <c r="AE55" s="81"/>
      <c r="AF55" s="4"/>
      <c r="AG55" s="81"/>
      <c r="AH55" s="4"/>
      <c r="AI55" s="81"/>
      <c r="AJ55" s="4"/>
      <c r="AK55" s="81"/>
      <c r="AL55" s="4"/>
      <c r="AM55" s="200"/>
      <c r="AN55" s="263"/>
      <c r="AO55" s="352"/>
      <c r="AP55" s="352"/>
    </row>
    <row r="56" spans="1:117" x14ac:dyDescent="0.3">
      <c r="A56" s="354" t="s">
        <v>95</v>
      </c>
      <c r="B56" s="355"/>
      <c r="C56" s="356" t="s">
        <v>119</v>
      </c>
      <c r="D56" s="355">
        <v>2004</v>
      </c>
      <c r="E56" s="361">
        <f>F56+G56</f>
        <v>0</v>
      </c>
      <c r="F56" s="363">
        <f>H56+I56+J56+K56+L56+M56+N56+O56+P56+Q56+S56+T56+U56+V56+W56+X56+Y56+AA56+AB56+AC56+AE56+AF56+AG56+AI56+AJ56+AK56+AM56</f>
        <v>0</v>
      </c>
      <c r="G56" s="360">
        <f>R56+Z56+AD56+AH56+AL56+AN56</f>
        <v>0</v>
      </c>
      <c r="H56" s="10"/>
      <c r="I56" s="193"/>
      <c r="J56" s="10"/>
      <c r="K56" s="193"/>
      <c r="L56" s="10"/>
      <c r="M56" s="193"/>
      <c r="N56" s="10"/>
      <c r="O56" s="193"/>
      <c r="P56" s="10"/>
      <c r="Q56" s="193"/>
      <c r="R56" s="10"/>
      <c r="S56" s="193"/>
      <c r="T56" s="10"/>
      <c r="U56" s="193"/>
      <c r="V56" s="10"/>
      <c r="W56" s="193"/>
      <c r="X56" s="10"/>
      <c r="Y56" s="193"/>
      <c r="Z56" s="10"/>
      <c r="AA56" s="194"/>
      <c r="AB56" s="18"/>
      <c r="AC56" s="194"/>
      <c r="AD56" s="18"/>
      <c r="AE56" s="194"/>
      <c r="AF56" s="18"/>
      <c r="AG56" s="194"/>
      <c r="AH56" s="18"/>
      <c r="AI56" s="194"/>
      <c r="AJ56" s="18"/>
      <c r="AK56" s="194"/>
      <c r="AL56" s="18"/>
      <c r="AM56" s="199"/>
      <c r="AN56" s="262"/>
      <c r="AO56" s="351"/>
      <c r="AP56" s="351"/>
    </row>
    <row r="57" spans="1:117" x14ac:dyDescent="0.3">
      <c r="A57" s="314"/>
      <c r="B57" s="314"/>
      <c r="C57" s="314"/>
      <c r="D57" s="314"/>
      <c r="E57" s="362"/>
      <c r="F57" s="313"/>
      <c r="G57" s="313"/>
      <c r="H57" s="9"/>
      <c r="I57" s="6"/>
      <c r="J57" s="9"/>
      <c r="K57" s="6"/>
      <c r="L57" s="9"/>
      <c r="M57" s="6"/>
      <c r="N57" s="9"/>
      <c r="O57" s="6"/>
      <c r="P57" s="9"/>
      <c r="Q57" s="6"/>
      <c r="R57" s="9" t="s">
        <v>270</v>
      </c>
      <c r="S57" s="6"/>
      <c r="T57" s="9"/>
      <c r="U57" s="6"/>
      <c r="V57" s="9"/>
      <c r="W57" s="6"/>
      <c r="X57" s="9"/>
      <c r="Y57" s="6"/>
      <c r="Z57" s="9"/>
      <c r="AA57" s="81"/>
      <c r="AB57" s="4"/>
      <c r="AC57" s="81"/>
      <c r="AD57" s="4"/>
      <c r="AE57" s="81"/>
      <c r="AF57" s="4"/>
      <c r="AG57" s="81"/>
      <c r="AH57" s="4"/>
      <c r="AI57" s="81"/>
      <c r="AJ57" s="4"/>
      <c r="AK57" s="81"/>
      <c r="AL57" s="4"/>
      <c r="AM57" s="200"/>
      <c r="AN57" s="263"/>
      <c r="AO57" s="352"/>
      <c r="AP57" s="352"/>
    </row>
  </sheetData>
  <sheetProtection algorithmName="SHA-512" hashValue="2z/cqyeubKFT2YRZyUfoEHTdh7gBRkvVTd8P1MakW/jStr1BfOT9rJoYlyz21mG27xrJ3mEPGCOKNmxRoqYScA==" saltValue="l5sC9nmT1WxKkFKZwWvsSw==" spinCount="100000" sheet="1" objects="1" scenarios="1"/>
  <sortState xmlns:xlrd2="http://schemas.microsoft.com/office/spreadsheetml/2017/richdata2" ref="A18:BA57">
    <sortCondition descending="1" ref="E18:E57"/>
  </sortState>
  <mergeCells count="192">
    <mergeCell ref="G56:G57"/>
    <mergeCell ref="A54:A55"/>
    <mergeCell ref="B54:B55"/>
    <mergeCell ref="C54:C55"/>
    <mergeCell ref="D54:D55"/>
    <mergeCell ref="E54:E55"/>
    <mergeCell ref="F54:F55"/>
    <mergeCell ref="G54:G55"/>
    <mergeCell ref="A56:A57"/>
    <mergeCell ref="B56:B57"/>
    <mergeCell ref="C56:C57"/>
    <mergeCell ref="D56:D57"/>
    <mergeCell ref="E56:E57"/>
    <mergeCell ref="F56:F57"/>
    <mergeCell ref="G52:G53"/>
    <mergeCell ref="A50:A51"/>
    <mergeCell ref="B50:B51"/>
    <mergeCell ref="C50:C51"/>
    <mergeCell ref="D50:D51"/>
    <mergeCell ref="E50:E51"/>
    <mergeCell ref="F50:F51"/>
    <mergeCell ref="G50:G51"/>
    <mergeCell ref="A52:A53"/>
    <mergeCell ref="B52:B53"/>
    <mergeCell ref="C52:C53"/>
    <mergeCell ref="D52:D53"/>
    <mergeCell ref="E52:E53"/>
    <mergeCell ref="F52:F53"/>
    <mergeCell ref="G48:G49"/>
    <mergeCell ref="A46:A47"/>
    <mergeCell ref="B46:B47"/>
    <mergeCell ref="C46:C47"/>
    <mergeCell ref="D46:D47"/>
    <mergeCell ref="E46:E47"/>
    <mergeCell ref="F46:F47"/>
    <mergeCell ref="G46:G47"/>
    <mergeCell ref="A48:A49"/>
    <mergeCell ref="B48:B49"/>
    <mergeCell ref="C48:C49"/>
    <mergeCell ref="D48:D49"/>
    <mergeCell ref="E48:E49"/>
    <mergeCell ref="F48:F49"/>
    <mergeCell ref="G44:G45"/>
    <mergeCell ref="A42:A43"/>
    <mergeCell ref="B42:B43"/>
    <mergeCell ref="C42:C43"/>
    <mergeCell ref="D42:D43"/>
    <mergeCell ref="E42:E43"/>
    <mergeCell ref="F42:F43"/>
    <mergeCell ref="G42:G43"/>
    <mergeCell ref="A44:A45"/>
    <mergeCell ref="B44:B45"/>
    <mergeCell ref="C44:C45"/>
    <mergeCell ref="D44:D45"/>
    <mergeCell ref="E44:E45"/>
    <mergeCell ref="F44:F45"/>
    <mergeCell ref="G40:G41"/>
    <mergeCell ref="A38:A39"/>
    <mergeCell ref="B38:B39"/>
    <mergeCell ref="C38:C39"/>
    <mergeCell ref="D38:D39"/>
    <mergeCell ref="E38:E39"/>
    <mergeCell ref="F38:F39"/>
    <mergeCell ref="G38:G39"/>
    <mergeCell ref="A40:A41"/>
    <mergeCell ref="B40:B41"/>
    <mergeCell ref="C40:C41"/>
    <mergeCell ref="D40:D41"/>
    <mergeCell ref="E40:E41"/>
    <mergeCell ref="F40:F41"/>
    <mergeCell ref="G36:G37"/>
    <mergeCell ref="A34:A35"/>
    <mergeCell ref="B34:B35"/>
    <mergeCell ref="C34:C35"/>
    <mergeCell ref="D34:D35"/>
    <mergeCell ref="E34:E35"/>
    <mergeCell ref="F34:F35"/>
    <mergeCell ref="G34:G35"/>
    <mergeCell ref="A36:A37"/>
    <mergeCell ref="B36:B37"/>
    <mergeCell ref="C36:C37"/>
    <mergeCell ref="D36:D37"/>
    <mergeCell ref="E36:E37"/>
    <mergeCell ref="F36:F37"/>
    <mergeCell ref="G32:G33"/>
    <mergeCell ref="A30:A31"/>
    <mergeCell ref="B30:B31"/>
    <mergeCell ref="C30:C31"/>
    <mergeCell ref="D30:D31"/>
    <mergeCell ref="E30:E31"/>
    <mergeCell ref="F30:F31"/>
    <mergeCell ref="G30:G31"/>
    <mergeCell ref="A32:A33"/>
    <mergeCell ref="B32:B33"/>
    <mergeCell ref="C32:C33"/>
    <mergeCell ref="D32:D33"/>
    <mergeCell ref="E32:E33"/>
    <mergeCell ref="F32:F33"/>
    <mergeCell ref="G28:G29"/>
    <mergeCell ref="A26:A27"/>
    <mergeCell ref="B26:B27"/>
    <mergeCell ref="C26:C27"/>
    <mergeCell ref="D26:D27"/>
    <mergeCell ref="E26:E27"/>
    <mergeCell ref="F26:F27"/>
    <mergeCell ref="G26:G27"/>
    <mergeCell ref="A28:A29"/>
    <mergeCell ref="B28:B29"/>
    <mergeCell ref="C28:C29"/>
    <mergeCell ref="D28:D29"/>
    <mergeCell ref="E28:E29"/>
    <mergeCell ref="F28:F29"/>
    <mergeCell ref="G24:G25"/>
    <mergeCell ref="A22:A23"/>
    <mergeCell ref="B22:B23"/>
    <mergeCell ref="C22:C23"/>
    <mergeCell ref="D22:D23"/>
    <mergeCell ref="E22:E23"/>
    <mergeCell ref="F22:F23"/>
    <mergeCell ref="G22:G23"/>
    <mergeCell ref="A24:A25"/>
    <mergeCell ref="B24:B25"/>
    <mergeCell ref="C24:C25"/>
    <mergeCell ref="D24:D25"/>
    <mergeCell ref="E24:E25"/>
    <mergeCell ref="F24:F25"/>
    <mergeCell ref="G20:G21"/>
    <mergeCell ref="A18:A19"/>
    <mergeCell ref="B18:B19"/>
    <mergeCell ref="C18:C19"/>
    <mergeCell ref="D18:D19"/>
    <mergeCell ref="E18:E19"/>
    <mergeCell ref="F18:F19"/>
    <mergeCell ref="G18:G19"/>
    <mergeCell ref="A20:A21"/>
    <mergeCell ref="B20:B21"/>
    <mergeCell ref="C20:C21"/>
    <mergeCell ref="D20:D21"/>
    <mergeCell ref="E20:E21"/>
    <mergeCell ref="F20:F21"/>
    <mergeCell ref="AP18:AP19"/>
    <mergeCell ref="AO18:AO19"/>
    <mergeCell ref="AO20:AO21"/>
    <mergeCell ref="AP20:AP21"/>
    <mergeCell ref="AO22:AO23"/>
    <mergeCell ref="AP22:AP23"/>
    <mergeCell ref="AO24:AO25"/>
    <mergeCell ref="AP24:AP25"/>
    <mergeCell ref="AO26:AO27"/>
    <mergeCell ref="AP26:AP27"/>
    <mergeCell ref="AO28:AO29"/>
    <mergeCell ref="AP28:AP29"/>
    <mergeCell ref="AO30:AO31"/>
    <mergeCell ref="AP30:AP31"/>
    <mergeCell ref="AO32:AO33"/>
    <mergeCell ref="AP32:AP33"/>
    <mergeCell ref="AO34:AO35"/>
    <mergeCell ref="AP34:AP35"/>
    <mergeCell ref="AO36:AO37"/>
    <mergeCell ref="AP36:AP37"/>
    <mergeCell ref="AO38:AO39"/>
    <mergeCell ref="AP38:AP39"/>
    <mergeCell ref="AO40:AO41"/>
    <mergeCell ref="AP40:AP41"/>
    <mergeCell ref="AO42:AO43"/>
    <mergeCell ref="AP42:AP43"/>
    <mergeCell ref="AO44:AO45"/>
    <mergeCell ref="AP44:AP45"/>
    <mergeCell ref="AO46:AO47"/>
    <mergeCell ref="AP46:AP47"/>
    <mergeCell ref="AO48:AO49"/>
    <mergeCell ref="AP48:AP49"/>
    <mergeCell ref="AO50:AO51"/>
    <mergeCell ref="AP50:AP51"/>
    <mergeCell ref="AO52:AO53"/>
    <mergeCell ref="AP52:AP53"/>
    <mergeCell ref="AO54:AO55"/>
    <mergeCell ref="AP54:AP55"/>
    <mergeCell ref="AO56:AO57"/>
    <mergeCell ref="AP56:AP57"/>
    <mergeCell ref="AM28:AM29"/>
    <mergeCell ref="AN28:AN29"/>
    <mergeCell ref="AN18:AN19"/>
    <mergeCell ref="AM18:AM19"/>
    <mergeCell ref="AM20:AM21"/>
    <mergeCell ref="AN20:AN21"/>
    <mergeCell ref="AM22:AM23"/>
    <mergeCell ref="AN22:AN23"/>
    <mergeCell ref="AM24:AM25"/>
    <mergeCell ref="AN24:AN25"/>
    <mergeCell ref="AM26:AM27"/>
    <mergeCell ref="AN26:AN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B93"/>
  <sheetViews>
    <sheetView zoomScale="70" zoomScaleNormal="70" workbookViewId="0">
      <selection activeCell="A94" sqref="A94:XFD181"/>
    </sheetView>
  </sheetViews>
  <sheetFormatPr defaultRowHeight="18.75" x14ac:dyDescent="0.3"/>
  <cols>
    <col min="1" max="1" width="15.7109375" style="187" customWidth="1"/>
    <col min="2" max="2" width="7" style="31" customWidth="1"/>
    <col min="3" max="3" width="32.140625" style="182" customWidth="1"/>
    <col min="4" max="4" width="10.140625" style="44" customWidth="1"/>
    <col min="5" max="5" width="10.140625" style="113" customWidth="1"/>
    <col min="6" max="6" width="10.28515625" style="44" customWidth="1"/>
    <col min="7" max="7" width="10.28515625" style="113" customWidth="1"/>
    <col min="8" max="8" width="5.7109375" style="29" customWidth="1"/>
    <col min="9" max="9" width="5.7109375" style="41" customWidth="1"/>
    <col min="10" max="10" width="5.7109375" style="28" customWidth="1"/>
    <col min="11" max="11" width="5.7109375" style="41" customWidth="1"/>
    <col min="12" max="12" width="5.7109375" style="28" customWidth="1"/>
    <col min="13" max="13" width="5.42578125" style="41" customWidth="1"/>
    <col min="14" max="14" width="5.42578125" style="28" customWidth="1"/>
    <col min="15" max="15" width="5.42578125" style="41" customWidth="1"/>
    <col min="16" max="16" width="5.42578125" style="30" customWidth="1"/>
    <col min="17" max="17" width="5.42578125" style="128" customWidth="1"/>
    <col min="18" max="18" width="5.42578125" style="30" customWidth="1"/>
    <col min="19" max="19" width="5.42578125" style="128" customWidth="1"/>
    <col min="20" max="20" width="5.42578125" style="30" customWidth="1"/>
    <col min="21" max="21" width="5.42578125" style="128" customWidth="1"/>
    <col min="22" max="22" width="5.42578125" style="30" customWidth="1"/>
    <col min="23" max="23" width="5.42578125" style="128" customWidth="1"/>
    <col min="24" max="24" width="5.42578125" style="30" customWidth="1"/>
    <col min="25" max="25" width="5.7109375" style="128" customWidth="1"/>
    <col min="26" max="26" width="5.42578125" style="30" customWidth="1"/>
    <col min="27" max="27" width="9.140625" style="167"/>
    <col min="28" max="28" width="9.140625" style="29"/>
    <col min="29" max="29" width="9.140625" style="58"/>
    <col min="30" max="41" width="9.140625" style="32"/>
    <col min="42" max="132" width="9.140625" style="28"/>
    <col min="133" max="16384" width="9.140625" style="32"/>
  </cols>
  <sheetData>
    <row r="1" spans="1:132" x14ac:dyDescent="0.3">
      <c r="A1" s="178"/>
      <c r="B1" s="27"/>
      <c r="C1" s="178"/>
      <c r="D1" s="36"/>
      <c r="E1" s="36"/>
      <c r="F1" s="36"/>
      <c r="G1" s="36"/>
      <c r="H1" s="59"/>
      <c r="I1" s="35"/>
      <c r="J1" s="35"/>
      <c r="K1" s="35"/>
      <c r="L1" s="35"/>
      <c r="M1" s="35"/>
      <c r="N1" s="35"/>
      <c r="O1" s="35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59"/>
      <c r="AB1" s="59"/>
    </row>
    <row r="2" spans="1:132" s="52" customFormat="1" ht="26.25" x14ac:dyDescent="0.4">
      <c r="A2" s="47" t="s">
        <v>359</v>
      </c>
      <c r="B2" s="49"/>
      <c r="C2" s="49"/>
      <c r="D2" s="50"/>
      <c r="E2" s="50"/>
      <c r="F2" s="50"/>
      <c r="G2" s="50"/>
      <c r="H2" s="50"/>
      <c r="I2" s="50"/>
      <c r="J2" s="50"/>
      <c r="K2" s="51"/>
      <c r="L2" s="51"/>
      <c r="M2" s="51"/>
      <c r="N2" s="51"/>
      <c r="O2" s="51"/>
      <c r="P2" s="48"/>
      <c r="Q2" s="51"/>
      <c r="R2" s="51"/>
      <c r="S2" s="51"/>
      <c r="T2" s="48"/>
      <c r="U2" s="43" t="s">
        <v>318</v>
      </c>
      <c r="V2" s="43"/>
      <c r="W2" s="43"/>
      <c r="X2" s="43"/>
      <c r="Y2" s="48"/>
      <c r="Z2" s="43"/>
      <c r="AA2" s="97"/>
      <c r="AB2" s="9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  <c r="CQ2" s="289"/>
      <c r="CR2" s="289"/>
      <c r="CS2" s="289"/>
      <c r="CT2" s="289"/>
      <c r="CU2" s="289"/>
      <c r="CV2" s="289"/>
      <c r="CW2" s="289"/>
      <c r="CX2" s="289"/>
      <c r="CY2" s="289"/>
      <c r="CZ2" s="289"/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  <c r="DN2" s="289"/>
      <c r="DO2" s="289"/>
      <c r="DP2" s="289"/>
      <c r="DQ2" s="289"/>
      <c r="DR2" s="289"/>
      <c r="DS2" s="289"/>
      <c r="DT2" s="289"/>
      <c r="DU2" s="289"/>
      <c r="DV2" s="289"/>
      <c r="DW2" s="289"/>
      <c r="DX2" s="289"/>
      <c r="DY2" s="289"/>
      <c r="DZ2" s="289"/>
      <c r="EA2" s="289"/>
      <c r="EB2" s="289"/>
    </row>
    <row r="3" spans="1:132" s="52" customFormat="1" ht="31.5" x14ac:dyDescent="0.5">
      <c r="A3" s="111" t="s">
        <v>423</v>
      </c>
      <c r="B3" s="55"/>
      <c r="C3" s="55"/>
      <c r="D3" s="56"/>
      <c r="E3" s="56"/>
      <c r="F3" s="56"/>
      <c r="G3" s="56"/>
      <c r="H3" s="56"/>
      <c r="I3" s="56"/>
      <c r="J3" s="56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98"/>
      <c r="AB3" s="98"/>
      <c r="AC3" s="90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</row>
    <row r="4" spans="1:132" x14ac:dyDescent="0.3">
      <c r="A4" s="178"/>
      <c r="B4" s="27"/>
      <c r="C4" s="178"/>
      <c r="D4" s="36"/>
      <c r="E4" s="36"/>
      <c r="F4" s="36"/>
      <c r="G4" s="36"/>
      <c r="H4" s="59"/>
      <c r="I4" s="35"/>
      <c r="J4" s="35"/>
      <c r="K4" s="35"/>
      <c r="L4" s="35"/>
      <c r="M4" s="35"/>
      <c r="N4" s="35"/>
      <c r="O4" s="35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59"/>
      <c r="AB4" s="59"/>
      <c r="AC4" s="166"/>
      <c r="AD4" s="286"/>
    </row>
    <row r="5" spans="1:132" x14ac:dyDescent="0.3">
      <c r="A5" s="179"/>
      <c r="B5" s="63" t="s">
        <v>424</v>
      </c>
      <c r="C5" s="179"/>
      <c r="D5" s="64"/>
      <c r="E5" s="64"/>
      <c r="F5" s="64"/>
      <c r="G5" s="64"/>
      <c r="H5" s="63"/>
      <c r="I5" s="63"/>
      <c r="J5" s="63"/>
      <c r="K5" s="63"/>
      <c r="L5" s="63"/>
      <c r="M5" s="63" t="s">
        <v>434</v>
      </c>
      <c r="N5" s="63"/>
      <c r="O5" s="63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7"/>
      <c r="AB5" s="67"/>
      <c r="AC5" s="63"/>
      <c r="AD5" s="63"/>
      <c r="AE5" s="58"/>
    </row>
    <row r="6" spans="1:132" x14ac:dyDescent="0.3">
      <c r="A6" s="179"/>
      <c r="B6" s="63" t="s">
        <v>425</v>
      </c>
      <c r="C6" s="179"/>
      <c r="D6" s="64"/>
      <c r="E6" s="64"/>
      <c r="F6" s="64"/>
      <c r="G6" s="64"/>
      <c r="H6" s="63"/>
      <c r="I6" s="66"/>
      <c r="J6" s="63"/>
      <c r="K6" s="63"/>
      <c r="L6" s="63"/>
      <c r="M6" s="63" t="s">
        <v>435</v>
      </c>
      <c r="N6" s="63"/>
      <c r="O6" s="63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7"/>
      <c r="AB6" s="67"/>
      <c r="AC6" s="63"/>
      <c r="AD6" s="63"/>
      <c r="AE6" s="58"/>
    </row>
    <row r="7" spans="1:132" x14ac:dyDescent="0.3">
      <c r="A7" s="179"/>
      <c r="B7" s="63" t="s">
        <v>426</v>
      </c>
      <c r="C7" s="179"/>
      <c r="D7" s="64"/>
      <c r="E7" s="64"/>
      <c r="F7" s="64"/>
      <c r="G7" s="64"/>
      <c r="H7" s="63"/>
      <c r="I7" s="66"/>
      <c r="J7" s="66"/>
      <c r="K7" s="66"/>
      <c r="L7" s="66"/>
      <c r="M7" s="63" t="s">
        <v>436</v>
      </c>
      <c r="N7" s="63"/>
      <c r="O7" s="63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7"/>
      <c r="AB7" s="67"/>
      <c r="AC7" s="63"/>
      <c r="AD7" s="63"/>
      <c r="AE7" s="58"/>
    </row>
    <row r="8" spans="1:132" x14ac:dyDescent="0.3">
      <c r="A8" s="179"/>
      <c r="B8" s="133" t="s">
        <v>427</v>
      </c>
      <c r="C8" s="179"/>
      <c r="D8" s="64"/>
      <c r="E8" s="64"/>
      <c r="F8" s="64"/>
      <c r="G8" s="64"/>
      <c r="H8" s="63"/>
      <c r="I8" s="66"/>
      <c r="J8" s="63"/>
      <c r="K8" s="63"/>
      <c r="L8" s="63"/>
      <c r="M8" s="66" t="s">
        <v>437</v>
      </c>
      <c r="N8" s="63"/>
      <c r="O8" s="63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7"/>
      <c r="AB8" s="67"/>
      <c r="AC8" s="63"/>
      <c r="AD8" s="63"/>
      <c r="AE8" s="58"/>
    </row>
    <row r="9" spans="1:132" x14ac:dyDescent="0.3">
      <c r="A9" s="179"/>
      <c r="B9" s="133" t="s">
        <v>428</v>
      </c>
      <c r="C9" s="179"/>
      <c r="D9" s="64"/>
      <c r="E9" s="64"/>
      <c r="F9" s="64"/>
      <c r="G9" s="64"/>
      <c r="H9" s="63"/>
      <c r="I9" s="63"/>
      <c r="J9" s="63"/>
      <c r="K9" s="63"/>
      <c r="L9" s="63"/>
      <c r="M9" s="66" t="s">
        <v>438</v>
      </c>
      <c r="N9" s="63"/>
      <c r="O9" s="63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7"/>
      <c r="AB9" s="67"/>
      <c r="AC9" s="63"/>
      <c r="AD9" s="63"/>
      <c r="AE9" s="58"/>
    </row>
    <row r="10" spans="1:132" x14ac:dyDescent="0.3">
      <c r="A10" s="179"/>
      <c r="B10" s="66" t="s">
        <v>429</v>
      </c>
      <c r="C10" s="179"/>
      <c r="D10" s="64"/>
      <c r="E10" s="64"/>
      <c r="F10" s="64"/>
      <c r="G10" s="64"/>
      <c r="H10" s="63"/>
      <c r="I10" s="63"/>
      <c r="J10" s="63"/>
      <c r="K10" s="63"/>
      <c r="L10" s="63"/>
      <c r="M10" s="66" t="s">
        <v>439</v>
      </c>
      <c r="N10" s="63"/>
      <c r="O10" s="63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7"/>
      <c r="AB10" s="67"/>
      <c r="AC10" s="63"/>
      <c r="AD10" s="63"/>
      <c r="AE10" s="58"/>
    </row>
    <row r="11" spans="1:132" x14ac:dyDescent="0.3">
      <c r="A11" s="179"/>
      <c r="B11" s="66" t="s">
        <v>430</v>
      </c>
      <c r="C11" s="179"/>
      <c r="D11" s="64"/>
      <c r="E11" s="64"/>
      <c r="F11" s="64"/>
      <c r="G11" s="64"/>
      <c r="H11" s="63"/>
      <c r="I11" s="63"/>
      <c r="J11" s="63"/>
      <c r="K11" s="63"/>
      <c r="L11" s="63"/>
      <c r="M11" s="63" t="s">
        <v>440</v>
      </c>
      <c r="N11" s="66"/>
      <c r="O11" s="66"/>
      <c r="P11" s="68"/>
      <c r="Q11" s="68"/>
      <c r="R11" s="68"/>
      <c r="S11" s="65"/>
      <c r="T11" s="65"/>
      <c r="U11" s="65"/>
      <c r="V11" s="65"/>
      <c r="W11" s="65"/>
      <c r="X11" s="65"/>
      <c r="Y11" s="65"/>
      <c r="Z11" s="65"/>
      <c r="AA11" s="67"/>
      <c r="AB11" s="67"/>
      <c r="AC11" s="63"/>
      <c r="AD11" s="63"/>
      <c r="AE11" s="58"/>
    </row>
    <row r="12" spans="1:132" x14ac:dyDescent="0.3">
      <c r="A12" s="179"/>
      <c r="B12" s="63" t="s">
        <v>431</v>
      </c>
      <c r="C12" s="179"/>
      <c r="D12" s="64"/>
      <c r="E12" s="64"/>
      <c r="F12" s="64"/>
      <c r="G12" s="64"/>
      <c r="H12" s="63"/>
      <c r="I12" s="63"/>
      <c r="J12" s="63"/>
      <c r="K12" s="63"/>
      <c r="L12" s="63"/>
      <c r="M12" s="63" t="s">
        <v>441</v>
      </c>
      <c r="N12" s="66"/>
      <c r="O12" s="66"/>
      <c r="P12" s="68"/>
      <c r="Q12" s="68"/>
      <c r="R12" s="68"/>
      <c r="S12" s="65"/>
      <c r="T12" s="65"/>
      <c r="U12" s="65"/>
      <c r="V12" s="65"/>
      <c r="W12" s="65"/>
      <c r="X12" s="65"/>
      <c r="Y12" s="65"/>
      <c r="Z12" s="65"/>
      <c r="AA12" s="67"/>
      <c r="AB12" s="67"/>
      <c r="AC12" s="63"/>
      <c r="AD12" s="63"/>
      <c r="AE12" s="58"/>
    </row>
    <row r="13" spans="1:132" x14ac:dyDescent="0.3">
      <c r="A13" s="179"/>
      <c r="B13" s="133" t="s">
        <v>432</v>
      </c>
      <c r="C13" s="179"/>
      <c r="D13" s="64"/>
      <c r="E13" s="64"/>
      <c r="F13" s="64"/>
      <c r="G13" s="64"/>
      <c r="H13" s="63"/>
      <c r="I13" s="66"/>
      <c r="J13" s="63"/>
      <c r="K13" s="63"/>
      <c r="L13" s="63"/>
      <c r="M13" s="63" t="s">
        <v>442</v>
      </c>
      <c r="N13" s="66"/>
      <c r="O13" s="66"/>
      <c r="P13" s="68"/>
      <c r="Q13" s="68"/>
      <c r="R13" s="68"/>
      <c r="S13" s="65"/>
      <c r="T13" s="65"/>
      <c r="U13" s="65"/>
      <c r="V13" s="65"/>
      <c r="W13" s="65"/>
      <c r="X13" s="65"/>
      <c r="Y13" s="65"/>
      <c r="Z13" s="65"/>
      <c r="AA13" s="67"/>
      <c r="AB13" s="67"/>
      <c r="AC13" s="63"/>
      <c r="AD13" s="63"/>
      <c r="AE13" s="58"/>
    </row>
    <row r="14" spans="1:132" x14ac:dyDescent="0.3">
      <c r="A14" s="179"/>
      <c r="B14" s="133" t="s">
        <v>433</v>
      </c>
      <c r="C14" s="179"/>
      <c r="D14" s="64"/>
      <c r="E14" s="64"/>
      <c r="F14" s="64"/>
      <c r="G14" s="64"/>
      <c r="H14" s="63"/>
      <c r="I14" s="66"/>
      <c r="J14" s="63"/>
      <c r="K14" s="63"/>
      <c r="L14" s="63"/>
      <c r="M14" s="63"/>
      <c r="N14" s="66"/>
      <c r="O14" s="66"/>
      <c r="P14" s="68"/>
      <c r="Q14" s="68"/>
      <c r="R14" s="68"/>
      <c r="S14" s="65"/>
      <c r="T14" s="65"/>
      <c r="U14" s="65"/>
      <c r="V14" s="65"/>
      <c r="W14" s="65"/>
      <c r="X14" s="65"/>
      <c r="Y14" s="65"/>
      <c r="Z14" s="65"/>
      <c r="AA14" s="67"/>
      <c r="AB14" s="67"/>
      <c r="AC14" s="63"/>
      <c r="AD14" s="63"/>
      <c r="AE14" s="58"/>
    </row>
    <row r="15" spans="1:132" x14ac:dyDescent="0.3">
      <c r="A15" s="188"/>
      <c r="B15" s="33"/>
      <c r="C15" s="188"/>
      <c r="D15" s="60"/>
      <c r="E15" s="60"/>
      <c r="F15" s="60"/>
      <c r="G15" s="60"/>
      <c r="H15" s="62"/>
      <c r="I15" s="62"/>
      <c r="J15" s="59"/>
      <c r="K15" s="59"/>
      <c r="L15" s="59"/>
      <c r="M15" s="59"/>
      <c r="N15" s="59"/>
      <c r="O15" s="59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61"/>
      <c r="AB15" s="61"/>
      <c r="AC15" s="79"/>
      <c r="AD15" s="287"/>
    </row>
    <row r="16" spans="1:132" s="40" customFormat="1" ht="97.5" customHeight="1" x14ac:dyDescent="0.3">
      <c r="A16" s="184" t="s">
        <v>321</v>
      </c>
      <c r="B16" s="109" t="s">
        <v>5</v>
      </c>
      <c r="C16" s="180" t="s">
        <v>322</v>
      </c>
      <c r="D16" s="110" t="s">
        <v>462</v>
      </c>
      <c r="E16" s="169" t="s">
        <v>324</v>
      </c>
      <c r="F16" s="170" t="s">
        <v>325</v>
      </c>
      <c r="G16" s="171" t="s">
        <v>326</v>
      </c>
      <c r="H16" s="109">
        <v>1</v>
      </c>
      <c r="I16" s="214">
        <v>2</v>
      </c>
      <c r="J16" s="109">
        <v>3</v>
      </c>
      <c r="K16" s="247">
        <v>4</v>
      </c>
      <c r="L16" s="246">
        <v>5</v>
      </c>
      <c r="M16" s="228">
        <v>6</v>
      </c>
      <c r="N16" s="227">
        <v>7</v>
      </c>
      <c r="O16" s="214">
        <v>8</v>
      </c>
      <c r="P16" s="246">
        <v>9</v>
      </c>
      <c r="Q16" s="247">
        <v>10</v>
      </c>
      <c r="R16" s="109">
        <v>11</v>
      </c>
      <c r="S16" s="214">
        <v>12</v>
      </c>
      <c r="T16" s="109">
        <v>13</v>
      </c>
      <c r="U16" s="228">
        <v>14</v>
      </c>
      <c r="V16" s="227">
        <v>15</v>
      </c>
      <c r="W16" s="228">
        <v>16</v>
      </c>
      <c r="X16" s="109">
        <v>17</v>
      </c>
      <c r="Y16" s="214">
        <v>18</v>
      </c>
      <c r="Z16" s="109">
        <v>19</v>
      </c>
      <c r="AA16" s="218" t="s">
        <v>320</v>
      </c>
      <c r="AB16" s="270" t="s">
        <v>319</v>
      </c>
      <c r="AC16" s="272" t="s">
        <v>470</v>
      </c>
      <c r="AD16" s="285" t="s">
        <v>468</v>
      </c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</row>
    <row r="17" spans="1:132" s="161" customFormat="1" x14ac:dyDescent="0.3">
      <c r="A17" s="371" t="s">
        <v>104</v>
      </c>
      <c r="B17" s="344">
        <v>1</v>
      </c>
      <c r="C17" s="345" t="s">
        <v>154</v>
      </c>
      <c r="D17" s="344">
        <v>2005</v>
      </c>
      <c r="E17" s="340">
        <f>F17+G17</f>
        <v>260</v>
      </c>
      <c r="F17" s="335">
        <f>K17+L17+M17+N17+P17+Q17+U17+V17+W17+AA17</f>
        <v>260</v>
      </c>
      <c r="G17" s="333">
        <f>H17+I17+J17+O17+R17+S17+T17+X17+Y17+Z17+AB17</f>
        <v>0</v>
      </c>
      <c r="H17" s="104"/>
      <c r="I17" s="117"/>
      <c r="J17" s="104"/>
      <c r="K17" s="117">
        <v>24</v>
      </c>
      <c r="L17" s="104">
        <v>24</v>
      </c>
      <c r="M17" s="117">
        <v>61</v>
      </c>
      <c r="N17" s="104">
        <v>56</v>
      </c>
      <c r="O17" s="117"/>
      <c r="P17" s="104">
        <v>16</v>
      </c>
      <c r="Q17" s="117">
        <v>20</v>
      </c>
      <c r="R17" s="104"/>
      <c r="S17" s="117"/>
      <c r="T17" s="104"/>
      <c r="U17" s="117">
        <v>34</v>
      </c>
      <c r="V17" s="104">
        <v>5</v>
      </c>
      <c r="W17" s="117"/>
      <c r="X17" s="104"/>
      <c r="Y17" s="117"/>
      <c r="Z17" s="104"/>
      <c r="AA17" s="368">
        <v>20</v>
      </c>
      <c r="AB17" s="212"/>
      <c r="AC17" s="364">
        <f>M17+N17</f>
        <v>117</v>
      </c>
      <c r="AD17" s="364">
        <f>U17+V17+W17</f>
        <v>39</v>
      </c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</row>
    <row r="18" spans="1:132" s="161" customFormat="1" x14ac:dyDescent="0.3">
      <c r="A18" s="343" t="s">
        <v>104</v>
      </c>
      <c r="B18" s="372">
        <v>2</v>
      </c>
      <c r="C18" s="373" t="s">
        <v>154</v>
      </c>
      <c r="D18" s="372">
        <v>2005</v>
      </c>
      <c r="E18" s="374">
        <v>260</v>
      </c>
      <c r="F18" s="370"/>
      <c r="G18" s="370"/>
      <c r="H18" s="103"/>
      <c r="I18" s="122"/>
      <c r="J18" s="103"/>
      <c r="K18" s="122" t="s">
        <v>259</v>
      </c>
      <c r="L18" s="103" t="s">
        <v>259</v>
      </c>
      <c r="M18" s="122" t="s">
        <v>304</v>
      </c>
      <c r="N18" s="103" t="s">
        <v>286</v>
      </c>
      <c r="O18" s="122"/>
      <c r="P18" s="103" t="s">
        <v>257</v>
      </c>
      <c r="Q18" s="122" t="s">
        <v>298</v>
      </c>
      <c r="R18" s="103"/>
      <c r="S18" s="122"/>
      <c r="T18" s="103"/>
      <c r="U18" s="122" t="s">
        <v>295</v>
      </c>
      <c r="V18" s="103" t="s">
        <v>263</v>
      </c>
      <c r="W18" s="122" t="s">
        <v>242</v>
      </c>
      <c r="X18" s="103"/>
      <c r="Y18" s="122"/>
      <c r="Z18" s="103"/>
      <c r="AA18" s="369"/>
      <c r="AB18" s="141"/>
      <c r="AC18" s="365"/>
      <c r="AD18" s="365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</row>
    <row r="19" spans="1:132" s="161" customFormat="1" x14ac:dyDescent="0.3">
      <c r="A19" s="371" t="s">
        <v>317</v>
      </c>
      <c r="B19" s="344">
        <v>2</v>
      </c>
      <c r="C19" s="345" t="s">
        <v>30</v>
      </c>
      <c r="D19" s="344">
        <v>2005</v>
      </c>
      <c r="E19" s="340">
        <f t="shared" ref="E19" si="0">F19+G19</f>
        <v>167</v>
      </c>
      <c r="F19" s="335">
        <f t="shared" ref="F19" si="1">K19+L19+M19+N19+P19+Q19+U19+V19+W19+AA19</f>
        <v>95</v>
      </c>
      <c r="G19" s="333">
        <f t="shared" ref="G19" si="2">H19+I19+J19+O19+R19+S19+T19+X19+Y19+Z19+AB19</f>
        <v>72</v>
      </c>
      <c r="H19" s="104">
        <v>17</v>
      </c>
      <c r="I19" s="117">
        <v>1</v>
      </c>
      <c r="J19" s="104">
        <v>17</v>
      </c>
      <c r="K19" s="117"/>
      <c r="L19" s="104"/>
      <c r="M19" s="117">
        <v>47</v>
      </c>
      <c r="N19" s="104">
        <v>38</v>
      </c>
      <c r="O19" s="117"/>
      <c r="P19" s="104"/>
      <c r="Q19" s="117"/>
      <c r="R19" s="104"/>
      <c r="S19" s="117"/>
      <c r="T19" s="104"/>
      <c r="U19" s="117"/>
      <c r="V19" s="104"/>
      <c r="W19" s="117"/>
      <c r="X19" s="104"/>
      <c r="Y19" s="117">
        <v>20</v>
      </c>
      <c r="Z19" s="104">
        <v>17</v>
      </c>
      <c r="AA19" s="368">
        <v>10</v>
      </c>
      <c r="AB19" s="212"/>
      <c r="AC19" s="364">
        <f t="shared" ref="AC19" si="3">M19+N19</f>
        <v>85</v>
      </c>
      <c r="AD19" s="364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</row>
    <row r="20" spans="1:132" x14ac:dyDescent="0.3">
      <c r="A20" s="343" t="s">
        <v>317</v>
      </c>
      <c r="B20" s="372">
        <v>1</v>
      </c>
      <c r="C20" s="373" t="s">
        <v>30</v>
      </c>
      <c r="D20" s="372">
        <v>2005</v>
      </c>
      <c r="E20" s="374">
        <v>261</v>
      </c>
      <c r="F20" s="370"/>
      <c r="G20" s="370"/>
      <c r="H20" s="103" t="s">
        <v>269</v>
      </c>
      <c r="I20" s="122" t="s">
        <v>294</v>
      </c>
      <c r="J20" s="103" t="s">
        <v>269</v>
      </c>
      <c r="K20" s="122"/>
      <c r="L20" s="103"/>
      <c r="M20" s="122" t="s">
        <v>245</v>
      </c>
      <c r="N20" s="103" t="s">
        <v>285</v>
      </c>
      <c r="O20" s="122"/>
      <c r="P20" s="103"/>
      <c r="Q20" s="122"/>
      <c r="R20" s="103"/>
      <c r="S20" s="122"/>
      <c r="T20" s="103"/>
      <c r="U20" s="122"/>
      <c r="V20" s="103"/>
      <c r="W20" s="122"/>
      <c r="X20" s="103"/>
      <c r="Y20" s="122" t="s">
        <v>294</v>
      </c>
      <c r="Z20" s="103" t="s">
        <v>269</v>
      </c>
      <c r="AA20" s="369"/>
      <c r="AB20" s="141"/>
      <c r="AC20" s="365"/>
      <c r="AD20" s="365"/>
    </row>
    <row r="21" spans="1:132" x14ac:dyDescent="0.3">
      <c r="A21" s="371" t="s">
        <v>100</v>
      </c>
      <c r="B21" s="344">
        <v>3</v>
      </c>
      <c r="C21" s="345" t="s">
        <v>49</v>
      </c>
      <c r="D21" s="344">
        <v>2005</v>
      </c>
      <c r="E21" s="340">
        <f t="shared" ref="E21" si="4">F21+G21</f>
        <v>91</v>
      </c>
      <c r="F21" s="335">
        <f t="shared" ref="F21" si="5">K21+L21+M21+N21+P21+Q21+U21+V21+W21+AA21</f>
        <v>10</v>
      </c>
      <c r="G21" s="333">
        <f t="shared" ref="G21" si="6">H21+I21+J21+O21+R21+S21+T21+X21+Y21+Z21+AB21</f>
        <v>81</v>
      </c>
      <c r="H21" s="104">
        <v>20</v>
      </c>
      <c r="I21" s="117">
        <v>17</v>
      </c>
      <c r="J21" s="104">
        <v>20</v>
      </c>
      <c r="K21" s="117"/>
      <c r="L21" s="104"/>
      <c r="M21" s="117"/>
      <c r="N21" s="104"/>
      <c r="O21" s="117"/>
      <c r="P21" s="104"/>
      <c r="Q21" s="117"/>
      <c r="R21" s="104"/>
      <c r="S21" s="117"/>
      <c r="T21" s="104"/>
      <c r="U21" s="117"/>
      <c r="V21" s="104"/>
      <c r="W21" s="117"/>
      <c r="X21" s="104"/>
      <c r="Y21" s="117">
        <v>17</v>
      </c>
      <c r="Z21" s="104">
        <v>7</v>
      </c>
      <c r="AA21" s="368">
        <v>10</v>
      </c>
      <c r="AB21" s="212"/>
      <c r="AC21" s="364"/>
      <c r="AD21" s="364"/>
    </row>
    <row r="22" spans="1:132" s="161" customFormat="1" x14ac:dyDescent="0.3">
      <c r="A22" s="343" t="s">
        <v>100</v>
      </c>
      <c r="B22" s="372">
        <v>1</v>
      </c>
      <c r="C22" s="373" t="s">
        <v>49</v>
      </c>
      <c r="D22" s="372">
        <v>2005</v>
      </c>
      <c r="E22" s="374">
        <v>262</v>
      </c>
      <c r="F22" s="370"/>
      <c r="G22" s="370"/>
      <c r="H22" s="103" t="s">
        <v>294</v>
      </c>
      <c r="I22" s="122" t="s">
        <v>269</v>
      </c>
      <c r="J22" s="103" t="s">
        <v>294</v>
      </c>
      <c r="K22" s="122"/>
      <c r="L22" s="103"/>
      <c r="M22" s="122" t="s">
        <v>310</v>
      </c>
      <c r="N22" s="103" t="s">
        <v>253</v>
      </c>
      <c r="O22" s="122"/>
      <c r="P22" s="103"/>
      <c r="Q22" s="122"/>
      <c r="R22" s="103"/>
      <c r="S22" s="122"/>
      <c r="T22" s="103"/>
      <c r="U22" s="122"/>
      <c r="V22" s="103"/>
      <c r="W22" s="122"/>
      <c r="X22" s="103"/>
      <c r="Y22" s="122" t="s">
        <v>269</v>
      </c>
      <c r="Z22" s="103" t="s">
        <v>292</v>
      </c>
      <c r="AA22" s="369"/>
      <c r="AB22" s="141"/>
      <c r="AC22" s="365"/>
      <c r="AD22" s="365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</row>
    <row r="23" spans="1:132" s="161" customFormat="1" x14ac:dyDescent="0.3">
      <c r="A23" s="371" t="s">
        <v>317</v>
      </c>
      <c r="B23" s="344">
        <v>4</v>
      </c>
      <c r="C23" s="345" t="s">
        <v>42</v>
      </c>
      <c r="D23" s="344">
        <v>2005</v>
      </c>
      <c r="E23" s="340">
        <f t="shared" ref="E23" si="7">F23+G23</f>
        <v>79</v>
      </c>
      <c r="F23" s="335">
        <f t="shared" ref="F23" si="8">K23+L23+M23+N23+P23+Q23+U23+V23+W23+AA23</f>
        <v>10</v>
      </c>
      <c r="G23" s="333">
        <f t="shared" ref="G23" si="9">H23+I23+J23+O23+R23+S23+T23+X23+Y23+Z23+AB23</f>
        <v>69</v>
      </c>
      <c r="H23" s="104">
        <v>10</v>
      </c>
      <c r="I23" s="117">
        <v>15</v>
      </c>
      <c r="J23" s="104">
        <v>11</v>
      </c>
      <c r="K23" s="117"/>
      <c r="L23" s="104"/>
      <c r="M23" s="117"/>
      <c r="N23" s="104"/>
      <c r="O23" s="117"/>
      <c r="P23" s="104"/>
      <c r="Q23" s="117"/>
      <c r="R23" s="104">
        <v>15</v>
      </c>
      <c r="S23" s="117"/>
      <c r="T23" s="104"/>
      <c r="U23" s="117"/>
      <c r="V23" s="104"/>
      <c r="W23" s="117"/>
      <c r="X23" s="104"/>
      <c r="Y23" s="117">
        <v>7</v>
      </c>
      <c r="Z23" s="104">
        <v>11</v>
      </c>
      <c r="AA23" s="368">
        <v>10</v>
      </c>
      <c r="AB23" s="212"/>
      <c r="AC23" s="364"/>
      <c r="AD23" s="364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</row>
    <row r="24" spans="1:132" s="161" customFormat="1" x14ac:dyDescent="0.3">
      <c r="A24" s="343" t="s">
        <v>317</v>
      </c>
      <c r="B24" s="372">
        <v>1</v>
      </c>
      <c r="C24" s="373" t="s">
        <v>42</v>
      </c>
      <c r="D24" s="372">
        <v>2005</v>
      </c>
      <c r="E24" s="374">
        <v>263</v>
      </c>
      <c r="F24" s="370"/>
      <c r="G24" s="370"/>
      <c r="H24" s="103" t="s">
        <v>304</v>
      </c>
      <c r="I24" s="122" t="s">
        <v>268</v>
      </c>
      <c r="J24" s="103" t="s">
        <v>259</v>
      </c>
      <c r="K24" s="122"/>
      <c r="L24" s="103"/>
      <c r="M24" s="122" t="s">
        <v>161</v>
      </c>
      <c r="N24" s="103" t="s">
        <v>168</v>
      </c>
      <c r="O24" s="122"/>
      <c r="P24" s="103"/>
      <c r="Q24" s="122"/>
      <c r="R24" s="103" t="s">
        <v>268</v>
      </c>
      <c r="S24" s="122"/>
      <c r="T24" s="103"/>
      <c r="U24" s="122"/>
      <c r="V24" s="103"/>
      <c r="W24" s="122"/>
      <c r="X24" s="103"/>
      <c r="Y24" s="122" t="s">
        <v>292</v>
      </c>
      <c r="Z24" s="103" t="s">
        <v>259</v>
      </c>
      <c r="AA24" s="369"/>
      <c r="AB24" s="141"/>
      <c r="AC24" s="365"/>
      <c r="AD24" s="365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</row>
    <row r="25" spans="1:132" s="161" customFormat="1" x14ac:dyDescent="0.3">
      <c r="A25" s="371" t="s">
        <v>88</v>
      </c>
      <c r="B25" s="344">
        <v>5</v>
      </c>
      <c r="C25" s="345" t="s">
        <v>305</v>
      </c>
      <c r="D25" s="344">
        <v>2006</v>
      </c>
      <c r="E25" s="340">
        <f t="shared" ref="E25" si="10">F25+G25</f>
        <v>73</v>
      </c>
      <c r="F25" s="335">
        <f t="shared" ref="F25" si="11">K25+L25+M25+N25+P25+Q25+U25+V25+W25+AA25</f>
        <v>0</v>
      </c>
      <c r="G25" s="333">
        <f t="shared" ref="G25" si="12">H25+I25+J25+O25+R25+S25+T25+X25+Y25+Z25+AB25</f>
        <v>73</v>
      </c>
      <c r="H25" s="104">
        <v>6</v>
      </c>
      <c r="I25" s="117">
        <v>4</v>
      </c>
      <c r="J25" s="104">
        <v>7</v>
      </c>
      <c r="K25" s="117"/>
      <c r="L25" s="104"/>
      <c r="M25" s="117"/>
      <c r="N25" s="104"/>
      <c r="O25" s="117"/>
      <c r="P25" s="104"/>
      <c r="Q25" s="117"/>
      <c r="R25" s="104">
        <v>17</v>
      </c>
      <c r="S25" s="117">
        <v>15</v>
      </c>
      <c r="T25" s="104"/>
      <c r="U25" s="117"/>
      <c r="V25" s="104"/>
      <c r="W25" s="117"/>
      <c r="X25" s="104"/>
      <c r="Y25" s="117">
        <v>4</v>
      </c>
      <c r="Z25" s="104">
        <v>20</v>
      </c>
      <c r="AA25" s="275"/>
      <c r="AB25" s="273"/>
      <c r="AC25" s="366"/>
      <c r="AD25" s="366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</row>
    <row r="26" spans="1:132" s="161" customFormat="1" x14ac:dyDescent="0.3">
      <c r="A26" s="343" t="s">
        <v>88</v>
      </c>
      <c r="B26" s="372">
        <v>1</v>
      </c>
      <c r="C26" s="373" t="s">
        <v>305</v>
      </c>
      <c r="D26" s="372">
        <v>2006</v>
      </c>
      <c r="E26" s="374">
        <v>264</v>
      </c>
      <c r="F26" s="370"/>
      <c r="G26" s="370"/>
      <c r="H26" s="103" t="s">
        <v>179</v>
      </c>
      <c r="I26" s="122" t="s">
        <v>280</v>
      </c>
      <c r="J26" s="103" t="s">
        <v>292</v>
      </c>
      <c r="K26" s="122"/>
      <c r="L26" s="103"/>
      <c r="M26" s="122"/>
      <c r="N26" s="103"/>
      <c r="O26" s="122"/>
      <c r="P26" s="103"/>
      <c r="Q26" s="122"/>
      <c r="R26" s="103" t="s">
        <v>269</v>
      </c>
      <c r="S26" s="122" t="s">
        <v>268</v>
      </c>
      <c r="T26" s="103"/>
      <c r="U26" s="122"/>
      <c r="V26" s="103"/>
      <c r="W26" s="122"/>
      <c r="X26" s="103"/>
      <c r="Y26" s="122" t="s">
        <v>280</v>
      </c>
      <c r="Z26" s="103" t="s">
        <v>294</v>
      </c>
      <c r="AA26" s="276"/>
      <c r="AB26" s="274"/>
      <c r="AC26" s="367"/>
      <c r="AD26" s="367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</row>
    <row r="27" spans="1:132" s="161" customFormat="1" x14ac:dyDescent="0.3">
      <c r="A27" s="371" t="s">
        <v>92</v>
      </c>
      <c r="B27" s="344">
        <v>6</v>
      </c>
      <c r="C27" s="345" t="s">
        <v>73</v>
      </c>
      <c r="D27" s="344">
        <v>2006</v>
      </c>
      <c r="E27" s="340">
        <f t="shared" ref="E27" si="13">F27+G27</f>
        <v>64</v>
      </c>
      <c r="F27" s="335">
        <f t="shared" ref="F27" si="14">K27+L27+M27+N27+P27+Q27+U27+V27+W27+AA27</f>
        <v>0</v>
      </c>
      <c r="G27" s="333">
        <f t="shared" ref="G27" si="15">H27+I27+J27+O27+R27+S27+T27+X27+Y27+Z27+AB27</f>
        <v>64</v>
      </c>
      <c r="H27" s="104">
        <v>7</v>
      </c>
      <c r="I27" s="117">
        <v>9</v>
      </c>
      <c r="J27" s="104">
        <v>9</v>
      </c>
      <c r="K27" s="117"/>
      <c r="L27" s="104"/>
      <c r="M27" s="117"/>
      <c r="N27" s="104"/>
      <c r="O27" s="117"/>
      <c r="P27" s="104"/>
      <c r="Q27" s="117"/>
      <c r="R27" s="104">
        <v>10</v>
      </c>
      <c r="S27" s="117">
        <v>17</v>
      </c>
      <c r="T27" s="104"/>
      <c r="U27" s="117"/>
      <c r="V27" s="104"/>
      <c r="W27" s="117"/>
      <c r="X27" s="104">
        <v>2</v>
      </c>
      <c r="Y27" s="117">
        <v>10</v>
      </c>
      <c r="Z27" s="104"/>
      <c r="AA27" s="137"/>
      <c r="AB27" s="138"/>
      <c r="AC27" s="364"/>
      <c r="AD27" s="364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</row>
    <row r="28" spans="1:132" s="161" customFormat="1" x14ac:dyDescent="0.3">
      <c r="A28" s="343" t="s">
        <v>92</v>
      </c>
      <c r="B28" s="372">
        <v>1</v>
      </c>
      <c r="C28" s="373" t="s">
        <v>73</v>
      </c>
      <c r="D28" s="372">
        <v>2006</v>
      </c>
      <c r="E28" s="374">
        <v>265</v>
      </c>
      <c r="F28" s="370"/>
      <c r="G28" s="370"/>
      <c r="H28" s="125" t="s">
        <v>292</v>
      </c>
      <c r="I28" s="27" t="s">
        <v>300</v>
      </c>
      <c r="J28" s="125" t="s">
        <v>300</v>
      </c>
      <c r="K28" s="27"/>
      <c r="L28" s="125"/>
      <c r="M28" s="27"/>
      <c r="N28" s="125"/>
      <c r="O28" s="27"/>
      <c r="P28" s="125"/>
      <c r="Q28" s="27"/>
      <c r="R28" s="125" t="s">
        <v>304</v>
      </c>
      <c r="S28" s="27" t="s">
        <v>269</v>
      </c>
      <c r="T28" s="125"/>
      <c r="U28" s="27"/>
      <c r="V28" s="125"/>
      <c r="W28" s="27"/>
      <c r="X28" s="125" t="s">
        <v>245</v>
      </c>
      <c r="Y28" s="27" t="s">
        <v>304</v>
      </c>
      <c r="Z28" s="125" t="s">
        <v>283</v>
      </c>
      <c r="AA28" s="148"/>
      <c r="AB28" s="140"/>
      <c r="AC28" s="365"/>
      <c r="AD28" s="365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</row>
    <row r="29" spans="1:132" s="162" customFormat="1" x14ac:dyDescent="0.3">
      <c r="A29" s="371" t="s">
        <v>88</v>
      </c>
      <c r="B29" s="344">
        <v>7</v>
      </c>
      <c r="C29" s="345" t="s">
        <v>85</v>
      </c>
      <c r="D29" s="344">
        <v>2005</v>
      </c>
      <c r="E29" s="340">
        <f t="shared" ref="E29" si="16">F29+G29</f>
        <v>33</v>
      </c>
      <c r="F29" s="335">
        <f t="shared" ref="F29" si="17">K29+L29+M29+N29+P29+Q29+U29+V29+W29+AA29</f>
        <v>0</v>
      </c>
      <c r="G29" s="333">
        <f t="shared" ref="G29" si="18">H29+I29+J29+O29+R29+S29+T29+X29+Y29+Z29+AB29</f>
        <v>33</v>
      </c>
      <c r="H29" s="104">
        <v>3</v>
      </c>
      <c r="I29" s="117">
        <v>3</v>
      </c>
      <c r="J29" s="104">
        <v>5</v>
      </c>
      <c r="K29" s="117"/>
      <c r="L29" s="104"/>
      <c r="M29" s="117"/>
      <c r="N29" s="104"/>
      <c r="O29" s="117"/>
      <c r="P29" s="104"/>
      <c r="Q29" s="117"/>
      <c r="R29" s="104">
        <v>6</v>
      </c>
      <c r="S29" s="117"/>
      <c r="T29" s="104"/>
      <c r="U29" s="117"/>
      <c r="V29" s="104"/>
      <c r="W29" s="117"/>
      <c r="X29" s="104">
        <v>1</v>
      </c>
      <c r="Y29" s="117">
        <v>8</v>
      </c>
      <c r="Z29" s="104">
        <v>7</v>
      </c>
      <c r="AA29" s="137"/>
      <c r="AB29" s="138"/>
      <c r="AC29" s="364"/>
      <c r="AD29" s="36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</row>
    <row r="30" spans="1:132" s="162" customFormat="1" x14ac:dyDescent="0.3">
      <c r="A30" s="343" t="s">
        <v>88</v>
      </c>
      <c r="B30" s="372">
        <v>1</v>
      </c>
      <c r="C30" s="373" t="s">
        <v>85</v>
      </c>
      <c r="D30" s="372">
        <v>2005</v>
      </c>
      <c r="E30" s="374">
        <v>266</v>
      </c>
      <c r="F30" s="370"/>
      <c r="G30" s="370"/>
      <c r="H30" s="103" t="s">
        <v>224</v>
      </c>
      <c r="I30" s="122" t="s">
        <v>224</v>
      </c>
      <c r="J30" s="103" t="s">
        <v>290</v>
      </c>
      <c r="K30" s="122"/>
      <c r="L30" s="103"/>
      <c r="M30" s="122"/>
      <c r="N30" s="103"/>
      <c r="O30" s="122"/>
      <c r="P30" s="103"/>
      <c r="Q30" s="122"/>
      <c r="R30" s="103" t="s">
        <v>179</v>
      </c>
      <c r="S30" s="122"/>
      <c r="T30" s="103"/>
      <c r="U30" s="122"/>
      <c r="V30" s="103"/>
      <c r="W30" s="122"/>
      <c r="X30" s="103" t="s">
        <v>303</v>
      </c>
      <c r="Y30" s="122" t="s">
        <v>286</v>
      </c>
      <c r="Z30" s="103" t="s">
        <v>292</v>
      </c>
      <c r="AA30" s="175"/>
      <c r="AB30" s="141"/>
      <c r="AC30" s="365"/>
      <c r="AD30" s="365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</row>
    <row r="31" spans="1:132" s="162" customFormat="1" x14ac:dyDescent="0.3">
      <c r="A31" s="371" t="s">
        <v>92</v>
      </c>
      <c r="B31" s="344">
        <v>8</v>
      </c>
      <c r="C31" s="345" t="s">
        <v>306</v>
      </c>
      <c r="D31" s="344">
        <v>2005</v>
      </c>
      <c r="E31" s="340">
        <f t="shared" ref="E31" si="19">F31+G31</f>
        <v>18</v>
      </c>
      <c r="F31" s="335">
        <f t="shared" ref="F31" si="20">K31+L31+M31+N31+P31+Q31+U31+V31+W31+AA31</f>
        <v>0</v>
      </c>
      <c r="G31" s="333">
        <f t="shared" ref="G31" si="21">H31+I31+J31+O31+R31+S31+T31+X31+Y31+Z31+AB31</f>
        <v>18</v>
      </c>
      <c r="H31" s="104">
        <v>5</v>
      </c>
      <c r="I31" s="117">
        <v>7</v>
      </c>
      <c r="J31" s="104">
        <v>6</v>
      </c>
      <c r="K31" s="117"/>
      <c r="L31" s="104"/>
      <c r="M31" s="117"/>
      <c r="N31" s="104"/>
      <c r="O31" s="117"/>
      <c r="P31" s="104"/>
      <c r="Q31" s="117"/>
      <c r="R31" s="104"/>
      <c r="S31" s="117"/>
      <c r="T31" s="104"/>
      <c r="U31" s="117"/>
      <c r="V31" s="104"/>
      <c r="W31" s="117"/>
      <c r="X31" s="104"/>
      <c r="Y31" s="117"/>
      <c r="Z31" s="104"/>
      <c r="AA31" s="137"/>
      <c r="AB31" s="138"/>
      <c r="AC31" s="364"/>
      <c r="AD31" s="364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</row>
    <row r="32" spans="1:132" s="162" customFormat="1" x14ac:dyDescent="0.3">
      <c r="A32" s="343" t="s">
        <v>92</v>
      </c>
      <c r="B32" s="372">
        <v>1</v>
      </c>
      <c r="C32" s="373" t="s">
        <v>306</v>
      </c>
      <c r="D32" s="372">
        <v>2005</v>
      </c>
      <c r="E32" s="374">
        <v>267</v>
      </c>
      <c r="F32" s="370"/>
      <c r="G32" s="370"/>
      <c r="H32" s="103" t="s">
        <v>290</v>
      </c>
      <c r="I32" s="122" t="s">
        <v>292</v>
      </c>
      <c r="J32" s="103" t="s">
        <v>179</v>
      </c>
      <c r="K32" s="122"/>
      <c r="L32" s="103"/>
      <c r="M32" s="122"/>
      <c r="N32" s="103"/>
      <c r="O32" s="122"/>
      <c r="P32" s="103"/>
      <c r="Q32" s="122"/>
      <c r="R32" s="103"/>
      <c r="S32" s="122"/>
      <c r="T32" s="103"/>
      <c r="U32" s="122"/>
      <c r="V32" s="103"/>
      <c r="W32" s="122"/>
      <c r="X32" s="103"/>
      <c r="Y32" s="122" t="s">
        <v>297</v>
      </c>
      <c r="Z32" s="103">
        <v>21</v>
      </c>
      <c r="AA32" s="175"/>
      <c r="AB32" s="141"/>
      <c r="AC32" s="365"/>
      <c r="AD32" s="365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</row>
    <row r="33" spans="1:132" s="162" customFormat="1" x14ac:dyDescent="0.3">
      <c r="A33" s="371" t="s">
        <v>88</v>
      </c>
      <c r="B33" s="344">
        <v>9</v>
      </c>
      <c r="C33" s="342" t="s">
        <v>84</v>
      </c>
      <c r="D33" s="344">
        <v>2005</v>
      </c>
      <c r="E33" s="340">
        <f t="shared" ref="E33" si="22">F33+G33</f>
        <v>11</v>
      </c>
      <c r="F33" s="335">
        <f t="shared" ref="F33" si="23">K33+L33+M33+N33+P33+Q33+U33+V33+W33+AA33</f>
        <v>0</v>
      </c>
      <c r="G33" s="333">
        <f t="shared" ref="G33" si="24">H33+I33+J33+O33+R33+S33+T33+X33+Y33+Z33+AB33</f>
        <v>11</v>
      </c>
      <c r="H33" s="104"/>
      <c r="I33" s="117"/>
      <c r="J33" s="104">
        <v>1</v>
      </c>
      <c r="K33" s="117"/>
      <c r="L33" s="104"/>
      <c r="M33" s="117"/>
      <c r="N33" s="104"/>
      <c r="O33" s="117">
        <v>2</v>
      </c>
      <c r="P33" s="104"/>
      <c r="Q33" s="117"/>
      <c r="R33" s="104">
        <v>8</v>
      </c>
      <c r="S33" s="117"/>
      <c r="T33" s="104"/>
      <c r="U33" s="117"/>
      <c r="V33" s="104"/>
      <c r="W33" s="117"/>
      <c r="X33" s="104"/>
      <c r="Y33" s="117"/>
      <c r="Z33" s="104"/>
      <c r="AA33" s="137"/>
      <c r="AB33" s="138"/>
      <c r="AC33" s="364"/>
      <c r="AD33" s="364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</row>
    <row r="34" spans="1:132" s="42" customFormat="1" x14ac:dyDescent="0.3">
      <c r="A34" s="343" t="s">
        <v>88</v>
      </c>
      <c r="B34" s="372">
        <v>2</v>
      </c>
      <c r="C34" s="375" t="s">
        <v>84</v>
      </c>
      <c r="D34" s="372">
        <v>2005</v>
      </c>
      <c r="E34" s="374">
        <v>268</v>
      </c>
      <c r="F34" s="370"/>
      <c r="G34" s="370"/>
      <c r="H34" s="103"/>
      <c r="I34" s="122"/>
      <c r="J34" s="103" t="s">
        <v>299</v>
      </c>
      <c r="K34" s="122"/>
      <c r="L34" s="103"/>
      <c r="M34" s="122"/>
      <c r="N34" s="103"/>
      <c r="O34" s="122" t="s">
        <v>245</v>
      </c>
      <c r="P34" s="103"/>
      <c r="Q34" s="122"/>
      <c r="R34" s="103" t="s">
        <v>286</v>
      </c>
      <c r="S34" s="122"/>
      <c r="T34" s="103"/>
      <c r="U34" s="122"/>
      <c r="V34" s="103"/>
      <c r="W34" s="122"/>
      <c r="X34" s="103"/>
      <c r="Y34" s="122" t="s">
        <v>298</v>
      </c>
      <c r="Z34" s="103"/>
      <c r="AA34" s="175"/>
      <c r="AB34" s="141"/>
      <c r="AC34" s="365"/>
      <c r="AD34" s="365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</row>
    <row r="35" spans="1:132" s="42" customFormat="1" x14ac:dyDescent="0.3">
      <c r="A35" s="371" t="s">
        <v>98</v>
      </c>
      <c r="B35" s="344">
        <v>10</v>
      </c>
      <c r="C35" s="345" t="s">
        <v>53</v>
      </c>
      <c r="D35" s="344">
        <v>2006</v>
      </c>
      <c r="E35" s="340">
        <f t="shared" ref="E35" si="25">F35+G35</f>
        <v>10</v>
      </c>
      <c r="F35" s="335">
        <f t="shared" ref="F35" si="26">K35+L35+M35+N35+P35+Q35+U35+V35+W35+AA35</f>
        <v>0</v>
      </c>
      <c r="G35" s="333">
        <f t="shared" ref="G35" si="27">H35+I35+J35+O35+R35+S35+T35+X35+Y35+Z35+AB35</f>
        <v>10</v>
      </c>
      <c r="H35" s="104"/>
      <c r="I35" s="117">
        <v>1</v>
      </c>
      <c r="J35" s="104">
        <v>4</v>
      </c>
      <c r="K35" s="117"/>
      <c r="L35" s="104"/>
      <c r="M35" s="117"/>
      <c r="N35" s="104"/>
      <c r="O35" s="117"/>
      <c r="P35" s="104"/>
      <c r="Q35" s="117"/>
      <c r="R35" s="104"/>
      <c r="S35" s="117">
        <v>5</v>
      </c>
      <c r="T35" s="104"/>
      <c r="U35" s="117"/>
      <c r="V35" s="104"/>
      <c r="W35" s="117"/>
      <c r="X35" s="104"/>
      <c r="Y35" s="117"/>
      <c r="Z35" s="104"/>
      <c r="AA35" s="137"/>
      <c r="AB35" s="138"/>
      <c r="AC35" s="364"/>
      <c r="AD35" s="36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</row>
    <row r="36" spans="1:132" x14ac:dyDescent="0.3">
      <c r="A36" s="343" t="s">
        <v>98</v>
      </c>
      <c r="B36" s="372">
        <v>1</v>
      </c>
      <c r="C36" s="373" t="s">
        <v>53</v>
      </c>
      <c r="D36" s="372">
        <v>2006</v>
      </c>
      <c r="E36" s="374">
        <v>269</v>
      </c>
      <c r="F36" s="370"/>
      <c r="G36" s="370"/>
      <c r="H36" s="103"/>
      <c r="I36" s="122" t="s">
        <v>303</v>
      </c>
      <c r="J36" s="103" t="s">
        <v>280</v>
      </c>
      <c r="K36" s="122"/>
      <c r="L36" s="103"/>
      <c r="M36" s="122"/>
      <c r="N36" s="103"/>
      <c r="O36" s="122"/>
      <c r="P36" s="103"/>
      <c r="Q36" s="122"/>
      <c r="R36" s="103" t="s">
        <v>257</v>
      </c>
      <c r="S36" s="122" t="s">
        <v>290</v>
      </c>
      <c r="T36" s="103"/>
      <c r="U36" s="122"/>
      <c r="V36" s="103"/>
      <c r="W36" s="122"/>
      <c r="X36" s="103"/>
      <c r="Y36" s="122" t="s">
        <v>293</v>
      </c>
      <c r="Z36" s="103" t="s">
        <v>260</v>
      </c>
      <c r="AA36" s="175"/>
      <c r="AB36" s="141"/>
      <c r="AC36" s="365"/>
      <c r="AD36" s="365"/>
    </row>
    <row r="37" spans="1:132" x14ac:dyDescent="0.3">
      <c r="A37" s="371" t="s">
        <v>102</v>
      </c>
      <c r="B37" s="344">
        <v>11</v>
      </c>
      <c r="C37" s="345" t="s">
        <v>40</v>
      </c>
      <c r="D37" s="344">
        <v>2006</v>
      </c>
      <c r="E37" s="340">
        <f t="shared" ref="E37" si="28">F37+G37</f>
        <v>9</v>
      </c>
      <c r="F37" s="335">
        <f t="shared" ref="F37" si="29">K37+L37+M37+N37+P37+Q37+U37+V37+W37+AA37</f>
        <v>0</v>
      </c>
      <c r="G37" s="333">
        <f t="shared" ref="G37" si="30">H37+I37+J37+O37+R37+S37+T37+X37+Y37+Z37+AB37</f>
        <v>9</v>
      </c>
      <c r="H37" s="104"/>
      <c r="I37" s="117"/>
      <c r="J37" s="104"/>
      <c r="K37" s="117"/>
      <c r="L37" s="104"/>
      <c r="M37" s="117"/>
      <c r="N37" s="104"/>
      <c r="O37" s="117"/>
      <c r="P37" s="104"/>
      <c r="Q37" s="117"/>
      <c r="R37" s="104"/>
      <c r="S37" s="117">
        <v>9</v>
      </c>
      <c r="T37" s="104"/>
      <c r="U37" s="117"/>
      <c r="V37" s="104"/>
      <c r="W37" s="117"/>
      <c r="X37" s="104"/>
      <c r="Y37" s="117"/>
      <c r="Z37" s="104"/>
      <c r="AA37" s="137"/>
      <c r="AB37" s="138"/>
      <c r="AC37" s="364"/>
      <c r="AD37" s="364"/>
    </row>
    <row r="38" spans="1:132" x14ac:dyDescent="0.3">
      <c r="A38" s="343" t="s">
        <v>102</v>
      </c>
      <c r="B38" s="372">
        <v>1</v>
      </c>
      <c r="C38" s="373" t="s">
        <v>40</v>
      </c>
      <c r="D38" s="372">
        <v>2006</v>
      </c>
      <c r="E38" s="374">
        <v>270</v>
      </c>
      <c r="F38" s="370"/>
      <c r="G38" s="370"/>
      <c r="H38" s="103"/>
      <c r="I38" s="122"/>
      <c r="J38" s="103"/>
      <c r="K38" s="122"/>
      <c r="L38" s="103"/>
      <c r="M38" s="122"/>
      <c r="N38" s="103"/>
      <c r="O38" s="122"/>
      <c r="P38" s="103"/>
      <c r="Q38" s="122"/>
      <c r="R38" s="103" t="s">
        <v>245</v>
      </c>
      <c r="S38" s="122" t="s">
        <v>300</v>
      </c>
      <c r="T38" s="103"/>
      <c r="U38" s="122"/>
      <c r="V38" s="103"/>
      <c r="W38" s="122"/>
      <c r="X38" s="103"/>
      <c r="Y38" s="122" t="s">
        <v>271</v>
      </c>
      <c r="Z38" s="103" t="s">
        <v>257</v>
      </c>
      <c r="AA38" s="175"/>
      <c r="AB38" s="141"/>
      <c r="AC38" s="365"/>
      <c r="AD38" s="365"/>
    </row>
    <row r="39" spans="1:132" x14ac:dyDescent="0.3">
      <c r="A39" s="371" t="s">
        <v>307</v>
      </c>
      <c r="B39" s="344">
        <v>12</v>
      </c>
      <c r="C39" s="345" t="s">
        <v>122</v>
      </c>
      <c r="D39" s="344">
        <v>2006</v>
      </c>
      <c r="E39" s="340">
        <f t="shared" ref="E39" si="31">F39+G39</f>
        <v>8</v>
      </c>
      <c r="F39" s="335">
        <f t="shared" ref="F39" si="32">K39+L39+M39+N39+P39+Q39+U39+V39+W39+AA39</f>
        <v>0</v>
      </c>
      <c r="G39" s="333">
        <f t="shared" ref="G39" si="33">H39+I39+J39+O39+R39+S39+T39+X39+Y39+Z39+AB39</f>
        <v>8</v>
      </c>
      <c r="H39" s="104"/>
      <c r="I39" s="117"/>
      <c r="J39" s="104"/>
      <c r="K39" s="117"/>
      <c r="L39" s="104"/>
      <c r="M39" s="117"/>
      <c r="N39" s="104"/>
      <c r="O39" s="117"/>
      <c r="P39" s="104"/>
      <c r="Q39" s="117"/>
      <c r="R39" s="104"/>
      <c r="S39" s="117">
        <v>8</v>
      </c>
      <c r="T39" s="104"/>
      <c r="U39" s="117"/>
      <c r="V39" s="104"/>
      <c r="W39" s="117"/>
      <c r="X39" s="104"/>
      <c r="Y39" s="117"/>
      <c r="Z39" s="104"/>
      <c r="AA39" s="137"/>
      <c r="AB39" s="138"/>
      <c r="AC39" s="364"/>
      <c r="AD39" s="364"/>
    </row>
    <row r="40" spans="1:132" s="161" customFormat="1" x14ac:dyDescent="0.3">
      <c r="A40" s="343" t="s">
        <v>307</v>
      </c>
      <c r="B40" s="372">
        <v>1</v>
      </c>
      <c r="C40" s="373" t="s">
        <v>122</v>
      </c>
      <c r="D40" s="372">
        <v>2006</v>
      </c>
      <c r="E40" s="374">
        <v>271</v>
      </c>
      <c r="F40" s="370"/>
      <c r="G40" s="370"/>
      <c r="H40" s="103" t="s">
        <v>283</v>
      </c>
      <c r="I40" s="122" t="s">
        <v>271</v>
      </c>
      <c r="J40" s="103" t="s">
        <v>271</v>
      </c>
      <c r="K40" s="122"/>
      <c r="L40" s="103"/>
      <c r="M40" s="122"/>
      <c r="N40" s="103"/>
      <c r="O40" s="122"/>
      <c r="P40" s="103"/>
      <c r="Q40" s="122"/>
      <c r="R40" s="103" t="s">
        <v>270</v>
      </c>
      <c r="S40" s="122" t="s">
        <v>286</v>
      </c>
      <c r="T40" s="103"/>
      <c r="U40" s="122"/>
      <c r="V40" s="103"/>
      <c r="W40" s="122"/>
      <c r="X40" s="103"/>
      <c r="Y40" s="122"/>
      <c r="Z40" s="103"/>
      <c r="AA40" s="175"/>
      <c r="AB40" s="141"/>
      <c r="AC40" s="365"/>
      <c r="AD40" s="365"/>
      <c r="AE40" s="58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</row>
    <row r="41" spans="1:132" s="161" customFormat="1" x14ac:dyDescent="0.3">
      <c r="A41" s="371" t="s">
        <v>91</v>
      </c>
      <c r="B41" s="344">
        <v>13</v>
      </c>
      <c r="C41" s="345" t="s">
        <v>76</v>
      </c>
      <c r="D41" s="344">
        <v>2006</v>
      </c>
      <c r="E41" s="340">
        <f t="shared" ref="E41" si="34">F41+G41</f>
        <v>6</v>
      </c>
      <c r="F41" s="335">
        <f t="shared" ref="F41" si="35">K41+L41+M41+N41+P41+Q41+U41+V41+W41+AA41</f>
        <v>0</v>
      </c>
      <c r="G41" s="333">
        <f t="shared" ref="G41" si="36">H41+I41+J41+O41+R41+S41+T41+X41+Y41+Z41+AB41</f>
        <v>6</v>
      </c>
      <c r="H41" s="104"/>
      <c r="I41" s="117"/>
      <c r="J41" s="104"/>
      <c r="K41" s="117"/>
      <c r="L41" s="104"/>
      <c r="M41" s="117"/>
      <c r="N41" s="104"/>
      <c r="O41" s="117"/>
      <c r="P41" s="104"/>
      <c r="Q41" s="117"/>
      <c r="R41" s="104"/>
      <c r="S41" s="117"/>
      <c r="T41" s="104"/>
      <c r="U41" s="117"/>
      <c r="V41" s="104"/>
      <c r="W41" s="117"/>
      <c r="X41" s="104"/>
      <c r="Y41" s="117">
        <v>6</v>
      </c>
      <c r="Z41" s="104"/>
      <c r="AA41" s="137"/>
      <c r="AB41" s="138"/>
      <c r="AC41" s="364"/>
      <c r="AD41" s="364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</row>
    <row r="42" spans="1:132" x14ac:dyDescent="0.3">
      <c r="A42" s="343" t="s">
        <v>91</v>
      </c>
      <c r="B42" s="372">
        <v>1</v>
      </c>
      <c r="C42" s="373" t="s">
        <v>76</v>
      </c>
      <c r="D42" s="372">
        <v>2006</v>
      </c>
      <c r="E42" s="374">
        <v>272</v>
      </c>
      <c r="F42" s="370"/>
      <c r="G42" s="370"/>
      <c r="H42" s="103"/>
      <c r="I42" s="122"/>
      <c r="J42" s="103"/>
      <c r="K42" s="122"/>
      <c r="L42" s="103"/>
      <c r="M42" s="122"/>
      <c r="N42" s="103"/>
      <c r="O42" s="122"/>
      <c r="P42" s="103"/>
      <c r="Q42" s="122"/>
      <c r="R42" s="103" t="s">
        <v>271</v>
      </c>
      <c r="S42" s="122"/>
      <c r="T42" s="103"/>
      <c r="U42" s="122"/>
      <c r="V42" s="103"/>
      <c r="W42" s="122"/>
      <c r="X42" s="103"/>
      <c r="Y42" s="122" t="s">
        <v>179</v>
      </c>
      <c r="Z42" s="103" t="s">
        <v>285</v>
      </c>
      <c r="AA42" s="175"/>
      <c r="AB42" s="141"/>
      <c r="AC42" s="365"/>
      <c r="AD42" s="365"/>
    </row>
    <row r="43" spans="1:132" x14ac:dyDescent="0.3">
      <c r="A43" s="371" t="s">
        <v>93</v>
      </c>
      <c r="B43" s="344">
        <v>14</v>
      </c>
      <c r="C43" s="345" t="s">
        <v>115</v>
      </c>
      <c r="D43" s="344">
        <v>2006</v>
      </c>
      <c r="E43" s="340">
        <f t="shared" ref="E43" si="37">F43+G43</f>
        <v>3</v>
      </c>
      <c r="F43" s="335">
        <f t="shared" ref="F43" si="38">K43+L43+M43+N43+P43+Q43+U43+V43+W43+AA43</f>
        <v>0</v>
      </c>
      <c r="G43" s="333">
        <f t="shared" ref="G43" si="39">H43+I43+J43+O43+R43+S43+T43+X43+Y43+Z43+AB43</f>
        <v>3</v>
      </c>
      <c r="H43" s="104"/>
      <c r="I43" s="117"/>
      <c r="J43" s="104"/>
      <c r="K43" s="117"/>
      <c r="L43" s="104"/>
      <c r="M43" s="117"/>
      <c r="N43" s="104"/>
      <c r="O43" s="117"/>
      <c r="P43" s="104"/>
      <c r="Q43" s="117"/>
      <c r="R43" s="104"/>
      <c r="S43" s="117"/>
      <c r="T43" s="104"/>
      <c r="U43" s="117"/>
      <c r="V43" s="104"/>
      <c r="W43" s="117"/>
      <c r="X43" s="104"/>
      <c r="Y43" s="117"/>
      <c r="Z43" s="104">
        <v>3</v>
      </c>
      <c r="AA43" s="137"/>
      <c r="AB43" s="138"/>
      <c r="AC43" s="364"/>
      <c r="AD43" s="364"/>
    </row>
    <row r="44" spans="1:132" s="161" customFormat="1" x14ac:dyDescent="0.3">
      <c r="A44" s="343" t="s">
        <v>93</v>
      </c>
      <c r="B44" s="372">
        <v>1</v>
      </c>
      <c r="C44" s="373" t="s">
        <v>115</v>
      </c>
      <c r="D44" s="372">
        <v>2006</v>
      </c>
      <c r="E44" s="374">
        <v>273</v>
      </c>
      <c r="F44" s="370"/>
      <c r="G44" s="370"/>
      <c r="H44" s="103" t="s">
        <v>270</v>
      </c>
      <c r="I44" s="122" t="s">
        <v>215</v>
      </c>
      <c r="J44" s="103" t="s">
        <v>215</v>
      </c>
      <c r="K44" s="122"/>
      <c r="L44" s="103"/>
      <c r="M44" s="122"/>
      <c r="N44" s="103"/>
      <c r="O44" s="122"/>
      <c r="P44" s="103"/>
      <c r="Q44" s="122"/>
      <c r="R44" s="103"/>
      <c r="S44" s="122" t="s">
        <v>298</v>
      </c>
      <c r="T44" s="103" t="s">
        <v>289</v>
      </c>
      <c r="U44" s="122"/>
      <c r="V44" s="103"/>
      <c r="W44" s="122"/>
      <c r="X44" s="103"/>
      <c r="Y44" s="122" t="s">
        <v>258</v>
      </c>
      <c r="Z44" s="103" t="s">
        <v>224</v>
      </c>
      <c r="AA44" s="175"/>
      <c r="AB44" s="141"/>
      <c r="AC44" s="365"/>
      <c r="AD44" s="365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</row>
    <row r="45" spans="1:132" s="161" customFormat="1" x14ac:dyDescent="0.3">
      <c r="A45" s="371" t="s">
        <v>138</v>
      </c>
      <c r="B45" s="344">
        <v>14</v>
      </c>
      <c r="C45" s="345" t="s">
        <v>16</v>
      </c>
      <c r="D45" s="344">
        <v>2006</v>
      </c>
      <c r="E45" s="340">
        <f t="shared" ref="E45" si="40">F45+G45</f>
        <v>3</v>
      </c>
      <c r="F45" s="335">
        <f t="shared" ref="F45" si="41">K45+L45+M45+N45+P45+Q45+U45+V45+W45+AA45</f>
        <v>0</v>
      </c>
      <c r="G45" s="333">
        <f t="shared" ref="G45" si="42">H45+I45+J45+O45+R45+S45+T45+X45+Y45+Z45+AB45</f>
        <v>3</v>
      </c>
      <c r="H45" s="104"/>
      <c r="I45" s="117"/>
      <c r="J45" s="104"/>
      <c r="K45" s="117"/>
      <c r="L45" s="104"/>
      <c r="M45" s="117"/>
      <c r="N45" s="104"/>
      <c r="O45" s="117"/>
      <c r="P45" s="104"/>
      <c r="Q45" s="117"/>
      <c r="R45" s="104"/>
      <c r="S45" s="117">
        <v>3</v>
      </c>
      <c r="T45" s="104"/>
      <c r="U45" s="117"/>
      <c r="V45" s="104"/>
      <c r="W45" s="117"/>
      <c r="X45" s="104"/>
      <c r="Y45" s="117"/>
      <c r="Z45" s="104"/>
      <c r="AA45" s="137"/>
      <c r="AB45" s="138"/>
      <c r="AC45" s="364"/>
      <c r="AD45" s="364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</row>
    <row r="46" spans="1:132" x14ac:dyDescent="0.3">
      <c r="A46" s="343" t="s">
        <v>138</v>
      </c>
      <c r="B46" s="372">
        <v>1</v>
      </c>
      <c r="C46" s="373" t="s">
        <v>16</v>
      </c>
      <c r="D46" s="372">
        <v>2006</v>
      </c>
      <c r="E46" s="374">
        <v>274</v>
      </c>
      <c r="F46" s="370"/>
      <c r="G46" s="370"/>
      <c r="H46" s="103" t="s">
        <v>277</v>
      </c>
      <c r="I46" s="122" t="s">
        <v>293</v>
      </c>
      <c r="J46" s="103" t="s">
        <v>257</v>
      </c>
      <c r="K46" s="122"/>
      <c r="L46" s="103"/>
      <c r="M46" s="122"/>
      <c r="N46" s="103"/>
      <c r="O46" s="122"/>
      <c r="P46" s="103"/>
      <c r="Q46" s="122"/>
      <c r="R46" s="103"/>
      <c r="S46" s="122" t="s">
        <v>224</v>
      </c>
      <c r="T46" s="103" t="s">
        <v>236</v>
      </c>
      <c r="U46" s="122"/>
      <c r="V46" s="103"/>
      <c r="W46" s="122"/>
      <c r="X46" s="103"/>
      <c r="Y46" s="122" t="s">
        <v>315</v>
      </c>
      <c r="Z46" s="103" t="s">
        <v>296</v>
      </c>
      <c r="AA46" s="175"/>
      <c r="AB46" s="141"/>
      <c r="AC46" s="365"/>
      <c r="AD46" s="365"/>
    </row>
    <row r="47" spans="1:132" x14ac:dyDescent="0.3">
      <c r="A47" s="371" t="s">
        <v>95</v>
      </c>
      <c r="B47" s="344">
        <v>16</v>
      </c>
      <c r="C47" s="345" t="s">
        <v>148</v>
      </c>
      <c r="D47" s="344">
        <v>2005</v>
      </c>
      <c r="E47" s="340">
        <f t="shared" ref="E47" si="43">F47+G47</f>
        <v>2</v>
      </c>
      <c r="F47" s="335">
        <f t="shared" ref="F47" si="44">K47+L47+M47+N47+P47+Q47+U47+V47+W47+AA47</f>
        <v>0</v>
      </c>
      <c r="G47" s="333">
        <f t="shared" ref="G47" si="45">H47+I47+J47+O47+R47+S47+T47+X47+Y47+Z47+AB47</f>
        <v>2</v>
      </c>
      <c r="H47" s="104"/>
      <c r="I47" s="117"/>
      <c r="J47" s="104">
        <v>2</v>
      </c>
      <c r="K47" s="117"/>
      <c r="L47" s="104"/>
      <c r="M47" s="117"/>
      <c r="N47" s="104"/>
      <c r="O47" s="117"/>
      <c r="P47" s="104"/>
      <c r="Q47" s="117"/>
      <c r="R47" s="104"/>
      <c r="S47" s="117"/>
      <c r="T47" s="104"/>
      <c r="U47" s="117"/>
      <c r="V47" s="104"/>
      <c r="W47" s="117"/>
      <c r="X47" s="104"/>
      <c r="Y47" s="117"/>
      <c r="Z47" s="104"/>
      <c r="AA47" s="137"/>
      <c r="AB47" s="138"/>
      <c r="AC47" s="364"/>
      <c r="AD47" s="364"/>
    </row>
    <row r="48" spans="1:132" s="161" customFormat="1" x14ac:dyDescent="0.3">
      <c r="A48" s="343" t="s">
        <v>95</v>
      </c>
      <c r="B48" s="372">
        <v>1</v>
      </c>
      <c r="C48" s="373" t="s">
        <v>148</v>
      </c>
      <c r="D48" s="372">
        <v>2005</v>
      </c>
      <c r="E48" s="374">
        <v>275</v>
      </c>
      <c r="F48" s="370"/>
      <c r="G48" s="370"/>
      <c r="H48" s="103"/>
      <c r="I48" s="122" t="s">
        <v>257</v>
      </c>
      <c r="J48" s="103" t="s">
        <v>245</v>
      </c>
      <c r="K48" s="122"/>
      <c r="L48" s="103"/>
      <c r="M48" s="122"/>
      <c r="N48" s="103"/>
      <c r="O48" s="122"/>
      <c r="P48" s="103"/>
      <c r="Q48" s="122"/>
      <c r="R48" s="103"/>
      <c r="S48" s="122"/>
      <c r="T48" s="103"/>
      <c r="U48" s="122"/>
      <c r="V48" s="103"/>
      <c r="W48" s="122"/>
      <c r="X48" s="103"/>
      <c r="Y48" s="122"/>
      <c r="Z48" s="103"/>
      <c r="AA48" s="175"/>
      <c r="AB48" s="141"/>
      <c r="AC48" s="365"/>
      <c r="AD48" s="365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</row>
    <row r="49" spans="1:132" s="161" customFormat="1" x14ac:dyDescent="0.3">
      <c r="A49" s="371" t="s">
        <v>93</v>
      </c>
      <c r="B49" s="344">
        <v>16</v>
      </c>
      <c r="C49" s="345" t="s">
        <v>117</v>
      </c>
      <c r="D49" s="344">
        <v>2006</v>
      </c>
      <c r="E49" s="340">
        <f t="shared" ref="E49" si="46">F49+G49</f>
        <v>2</v>
      </c>
      <c r="F49" s="335">
        <f t="shared" ref="F49" si="47">K49+L49+M49+N49+P49+Q49+U49+V49+W49+AA49</f>
        <v>0</v>
      </c>
      <c r="G49" s="333">
        <f t="shared" ref="G49" si="48">H49+I49+J49+O49+R49+S49+T49+X49+Y49+Z49+AB49</f>
        <v>2</v>
      </c>
      <c r="H49" s="104"/>
      <c r="I49" s="117"/>
      <c r="J49" s="104"/>
      <c r="K49" s="117"/>
      <c r="L49" s="104"/>
      <c r="M49" s="117"/>
      <c r="N49" s="104"/>
      <c r="O49" s="117"/>
      <c r="P49" s="104"/>
      <c r="Q49" s="117"/>
      <c r="R49" s="104"/>
      <c r="S49" s="117">
        <v>2</v>
      </c>
      <c r="T49" s="104"/>
      <c r="U49" s="117"/>
      <c r="V49" s="104"/>
      <c r="W49" s="117"/>
      <c r="X49" s="104"/>
      <c r="Y49" s="117"/>
      <c r="Z49" s="104"/>
      <c r="AA49" s="137"/>
      <c r="AB49" s="138"/>
      <c r="AC49" s="364"/>
      <c r="AD49" s="364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</row>
    <row r="50" spans="1:132" x14ac:dyDescent="0.3">
      <c r="A50" s="343" t="s">
        <v>93</v>
      </c>
      <c r="B50" s="372">
        <v>1</v>
      </c>
      <c r="C50" s="373" t="s">
        <v>117</v>
      </c>
      <c r="D50" s="372">
        <v>2006</v>
      </c>
      <c r="E50" s="374">
        <v>276</v>
      </c>
      <c r="F50" s="370"/>
      <c r="G50" s="370"/>
      <c r="H50" s="103" t="s">
        <v>215</v>
      </c>
      <c r="I50" s="122" t="s">
        <v>270</v>
      </c>
      <c r="J50" s="103" t="s">
        <v>277</v>
      </c>
      <c r="K50" s="122"/>
      <c r="L50" s="103"/>
      <c r="M50" s="122"/>
      <c r="N50" s="103"/>
      <c r="O50" s="122"/>
      <c r="P50" s="103"/>
      <c r="Q50" s="122"/>
      <c r="R50" s="103" t="s">
        <v>277</v>
      </c>
      <c r="S50" s="122" t="s">
        <v>245</v>
      </c>
      <c r="T50" s="103" t="s">
        <v>181</v>
      </c>
      <c r="U50" s="122"/>
      <c r="V50" s="103"/>
      <c r="W50" s="122"/>
      <c r="X50" s="103"/>
      <c r="Y50" s="122" t="s">
        <v>260</v>
      </c>
      <c r="Z50" s="103" t="s">
        <v>180</v>
      </c>
      <c r="AA50" s="175"/>
      <c r="AB50" s="141"/>
      <c r="AC50" s="365"/>
      <c r="AD50" s="365"/>
    </row>
    <row r="51" spans="1:132" x14ac:dyDescent="0.3">
      <c r="A51" s="371" t="s">
        <v>93</v>
      </c>
      <c r="B51" s="344">
        <v>18</v>
      </c>
      <c r="C51" s="345" t="s">
        <v>118</v>
      </c>
      <c r="D51" s="344">
        <v>2005</v>
      </c>
      <c r="E51" s="340">
        <f t="shared" ref="E51" si="49">F51+G51</f>
        <v>1</v>
      </c>
      <c r="F51" s="335">
        <f t="shared" ref="F51" si="50">K51+L51+M51+N51+P51+Q51+U51+V51+W51+AA51</f>
        <v>0</v>
      </c>
      <c r="G51" s="333">
        <f t="shared" ref="G51" si="51">H51+I51+J51+O51+R51+S51+T51+X51+Y51+Z51+AB51</f>
        <v>1</v>
      </c>
      <c r="H51" s="104"/>
      <c r="I51" s="117"/>
      <c r="J51" s="104"/>
      <c r="K51" s="117"/>
      <c r="L51" s="104"/>
      <c r="M51" s="117"/>
      <c r="N51" s="104"/>
      <c r="O51" s="117">
        <v>1</v>
      </c>
      <c r="P51" s="104"/>
      <c r="Q51" s="117"/>
      <c r="R51" s="104"/>
      <c r="S51" s="117"/>
      <c r="T51" s="104"/>
      <c r="U51" s="117"/>
      <c r="V51" s="104"/>
      <c r="W51" s="117"/>
      <c r="X51" s="104"/>
      <c r="Y51" s="117"/>
      <c r="Z51" s="104"/>
      <c r="AA51" s="137"/>
      <c r="AB51" s="138"/>
      <c r="AC51" s="364"/>
      <c r="AD51" s="364"/>
    </row>
    <row r="52" spans="1:132" x14ac:dyDescent="0.3">
      <c r="A52" s="343" t="s">
        <v>93</v>
      </c>
      <c r="B52" s="372">
        <v>1</v>
      </c>
      <c r="C52" s="373" t="s">
        <v>118</v>
      </c>
      <c r="D52" s="372">
        <v>2005</v>
      </c>
      <c r="E52" s="374">
        <v>277</v>
      </c>
      <c r="F52" s="370"/>
      <c r="G52" s="370"/>
      <c r="H52" s="103" t="s">
        <v>235</v>
      </c>
      <c r="I52" s="122" t="s">
        <v>250</v>
      </c>
      <c r="J52" s="103"/>
      <c r="K52" s="122"/>
      <c r="L52" s="103"/>
      <c r="M52" s="122"/>
      <c r="N52" s="103"/>
      <c r="O52" s="122" t="s">
        <v>303</v>
      </c>
      <c r="P52" s="103"/>
      <c r="Q52" s="122"/>
      <c r="R52" s="103" t="s">
        <v>283</v>
      </c>
      <c r="S52" s="122"/>
      <c r="T52" s="103" t="s">
        <v>227</v>
      </c>
      <c r="U52" s="122"/>
      <c r="V52" s="103"/>
      <c r="W52" s="122"/>
      <c r="X52" s="103"/>
      <c r="Y52" s="122" t="s">
        <v>250</v>
      </c>
      <c r="Z52" s="103" t="s">
        <v>299</v>
      </c>
      <c r="AA52" s="175"/>
      <c r="AB52" s="141"/>
      <c r="AC52" s="365"/>
      <c r="AD52" s="365"/>
    </row>
    <row r="53" spans="1:132" x14ac:dyDescent="0.3">
      <c r="A53" s="371" t="s">
        <v>88</v>
      </c>
      <c r="B53" s="344">
        <v>18</v>
      </c>
      <c r="C53" s="345" t="s">
        <v>151</v>
      </c>
      <c r="D53" s="344">
        <v>2006</v>
      </c>
      <c r="E53" s="340">
        <f t="shared" ref="E53" si="52">F53+G53</f>
        <v>1</v>
      </c>
      <c r="F53" s="335">
        <f t="shared" ref="F53" si="53">K53+L53+M53+N53+P53+Q53+U53+V53+W53+AA53</f>
        <v>0</v>
      </c>
      <c r="G53" s="333">
        <f t="shared" ref="G53" si="54">H53+I53+J53+O53+R53+S53+T53+X53+Y53+Z53+AB53</f>
        <v>1</v>
      </c>
      <c r="H53" s="104"/>
      <c r="I53" s="117"/>
      <c r="J53" s="104"/>
      <c r="K53" s="117"/>
      <c r="L53" s="104"/>
      <c r="M53" s="117"/>
      <c r="N53" s="104"/>
      <c r="O53" s="117"/>
      <c r="P53" s="104"/>
      <c r="Q53" s="117"/>
      <c r="R53" s="104"/>
      <c r="S53" s="117">
        <v>1</v>
      </c>
      <c r="T53" s="104"/>
      <c r="U53" s="117"/>
      <c r="V53" s="104"/>
      <c r="W53" s="117"/>
      <c r="X53" s="104"/>
      <c r="Y53" s="117"/>
      <c r="Z53" s="104"/>
      <c r="AA53" s="137"/>
      <c r="AB53" s="138"/>
      <c r="AC53" s="364"/>
      <c r="AD53" s="364"/>
    </row>
    <row r="54" spans="1:132" x14ac:dyDescent="0.3">
      <c r="A54" s="343" t="s">
        <v>88</v>
      </c>
      <c r="B54" s="372">
        <v>1</v>
      </c>
      <c r="C54" s="373" t="s">
        <v>151</v>
      </c>
      <c r="D54" s="372">
        <v>2006</v>
      </c>
      <c r="E54" s="374">
        <v>278</v>
      </c>
      <c r="F54" s="370"/>
      <c r="G54" s="370"/>
      <c r="H54" s="103"/>
      <c r="I54" s="122"/>
      <c r="J54" s="103"/>
      <c r="K54" s="122"/>
      <c r="L54" s="103"/>
      <c r="M54" s="122"/>
      <c r="N54" s="103"/>
      <c r="O54" s="122" t="s">
        <v>235</v>
      </c>
      <c r="P54" s="103"/>
      <c r="Q54" s="122"/>
      <c r="R54" s="103"/>
      <c r="S54" s="122" t="s">
        <v>303</v>
      </c>
      <c r="T54" s="103"/>
      <c r="U54" s="122"/>
      <c r="V54" s="103"/>
      <c r="W54" s="122"/>
      <c r="X54" s="103"/>
      <c r="Y54" s="122" t="s">
        <v>251</v>
      </c>
      <c r="Z54" s="103" t="s">
        <v>225</v>
      </c>
      <c r="AA54" s="175"/>
      <c r="AB54" s="141"/>
      <c r="AC54" s="365"/>
      <c r="AD54" s="365"/>
    </row>
    <row r="55" spans="1:132" x14ac:dyDescent="0.3">
      <c r="A55" s="371" t="s">
        <v>138</v>
      </c>
      <c r="B55" s="344">
        <v>18</v>
      </c>
      <c r="C55" s="345" t="s">
        <v>17</v>
      </c>
      <c r="D55" s="344">
        <v>2006</v>
      </c>
      <c r="E55" s="340">
        <f t="shared" ref="E55" si="55">F55+G55</f>
        <v>1</v>
      </c>
      <c r="F55" s="335">
        <f t="shared" ref="F55" si="56">K55+L55+M55+N55+P55+Q55+U55+V55+W55+AA55</f>
        <v>0</v>
      </c>
      <c r="G55" s="333">
        <f t="shared" ref="G55" si="57">H55+I55+J55+O55+R55+S55+T55+X55+Y55+Z55+AB55</f>
        <v>1</v>
      </c>
      <c r="H55" s="104"/>
      <c r="I55" s="117"/>
      <c r="J55" s="104">
        <v>1</v>
      </c>
      <c r="K55" s="117"/>
      <c r="L55" s="104"/>
      <c r="M55" s="117"/>
      <c r="N55" s="104"/>
      <c r="O55" s="117"/>
      <c r="P55" s="104"/>
      <c r="Q55" s="117"/>
      <c r="R55" s="104"/>
      <c r="S55" s="117"/>
      <c r="T55" s="104"/>
      <c r="U55" s="117"/>
      <c r="V55" s="104"/>
      <c r="W55" s="117"/>
      <c r="X55" s="104"/>
      <c r="Y55" s="117"/>
      <c r="Z55" s="104"/>
      <c r="AA55" s="137"/>
      <c r="AB55" s="138"/>
      <c r="AC55" s="364"/>
      <c r="AD55" s="364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1:132" s="161" customFormat="1" x14ac:dyDescent="0.3">
      <c r="A56" s="343" t="s">
        <v>138</v>
      </c>
      <c r="B56" s="372">
        <v>1</v>
      </c>
      <c r="C56" s="373" t="s">
        <v>17</v>
      </c>
      <c r="D56" s="372">
        <v>2006</v>
      </c>
      <c r="E56" s="374">
        <v>279</v>
      </c>
      <c r="F56" s="370"/>
      <c r="G56" s="370"/>
      <c r="H56" s="103" t="s">
        <v>299</v>
      </c>
      <c r="I56" s="122" t="s">
        <v>277</v>
      </c>
      <c r="J56" s="103" t="s">
        <v>303</v>
      </c>
      <c r="K56" s="122"/>
      <c r="L56" s="103"/>
      <c r="M56" s="122"/>
      <c r="N56" s="103"/>
      <c r="O56" s="122"/>
      <c r="P56" s="103"/>
      <c r="Q56" s="122"/>
      <c r="R56" s="103"/>
      <c r="S56" s="122"/>
      <c r="T56" s="103"/>
      <c r="U56" s="122"/>
      <c r="V56" s="103"/>
      <c r="W56" s="122"/>
      <c r="X56" s="103"/>
      <c r="Y56" s="122"/>
      <c r="Z56" s="103"/>
      <c r="AA56" s="175"/>
      <c r="AB56" s="141"/>
      <c r="AC56" s="365"/>
      <c r="AD56" s="365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</row>
    <row r="57" spans="1:132" s="161" customFormat="1" x14ac:dyDescent="0.3">
      <c r="A57" s="371" t="s">
        <v>90</v>
      </c>
      <c r="B57" s="344"/>
      <c r="C57" s="345" t="s">
        <v>78</v>
      </c>
      <c r="D57" s="344">
        <v>2005</v>
      </c>
      <c r="E57" s="340">
        <f>F57+G57</f>
        <v>0</v>
      </c>
      <c r="F57" s="335">
        <f>K57+L57+M57+N57+P57+Q57+U57+V57+W57+AA57</f>
        <v>0</v>
      </c>
      <c r="G57" s="333">
        <f>H57+I57+J57+O57+R57+S57+T57+X57+Y57+Z57+AB57</f>
        <v>0</v>
      </c>
      <c r="H57" s="104"/>
      <c r="I57" s="117"/>
      <c r="J57" s="104"/>
      <c r="K57" s="117"/>
      <c r="L57" s="104"/>
      <c r="M57" s="117"/>
      <c r="N57" s="104"/>
      <c r="O57" s="117"/>
      <c r="P57" s="104"/>
      <c r="Q57" s="117"/>
      <c r="R57" s="104"/>
      <c r="S57" s="117"/>
      <c r="T57" s="104"/>
      <c r="U57" s="117"/>
      <c r="V57" s="104"/>
      <c r="W57" s="117"/>
      <c r="X57" s="104"/>
      <c r="Y57" s="117"/>
      <c r="Z57" s="104"/>
      <c r="AA57" s="137"/>
      <c r="AB57" s="138"/>
      <c r="AC57" s="364"/>
      <c r="AD57" s="364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</row>
    <row r="58" spans="1:132" s="161" customFormat="1" x14ac:dyDescent="0.3">
      <c r="A58" s="343" t="s">
        <v>90</v>
      </c>
      <c r="B58" s="372"/>
      <c r="C58" s="373" t="s">
        <v>78</v>
      </c>
      <c r="D58" s="372">
        <v>2005</v>
      </c>
      <c r="E58" s="374">
        <v>0</v>
      </c>
      <c r="F58" s="370"/>
      <c r="G58" s="370"/>
      <c r="H58" s="125"/>
      <c r="I58" s="27"/>
      <c r="J58" s="125"/>
      <c r="K58" s="27"/>
      <c r="L58" s="125"/>
      <c r="M58" s="27"/>
      <c r="N58" s="125"/>
      <c r="O58" s="27"/>
      <c r="P58" s="125"/>
      <c r="Q58" s="27"/>
      <c r="R58" s="125" t="s">
        <v>216</v>
      </c>
      <c r="S58" s="27"/>
      <c r="T58" s="125"/>
      <c r="U58" s="27"/>
      <c r="V58" s="125"/>
      <c r="W58" s="27"/>
      <c r="X58" s="125"/>
      <c r="Y58" s="27" t="s">
        <v>239</v>
      </c>
      <c r="Z58" s="125" t="s">
        <v>312</v>
      </c>
      <c r="AA58" s="148"/>
      <c r="AB58" s="140"/>
      <c r="AC58" s="365"/>
      <c r="AD58" s="365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</row>
    <row r="59" spans="1:132" s="161" customFormat="1" x14ac:dyDescent="0.3">
      <c r="A59" s="371" t="s">
        <v>96</v>
      </c>
      <c r="B59" s="344"/>
      <c r="C59" s="345" t="s">
        <v>37</v>
      </c>
      <c r="D59" s="344">
        <v>2005</v>
      </c>
      <c r="E59" s="340">
        <f>F59+G59</f>
        <v>0</v>
      </c>
      <c r="F59" s="335">
        <f>K59+L59+M59+N59+P59+Q59+U59+V59+W59+AA59</f>
        <v>0</v>
      </c>
      <c r="G59" s="333">
        <f>H59+I59+J59+O59+R59+S59+T59+X59+Y59+Z59+AB59</f>
        <v>0</v>
      </c>
      <c r="H59" s="104"/>
      <c r="I59" s="117"/>
      <c r="J59" s="104"/>
      <c r="K59" s="117"/>
      <c r="L59" s="104"/>
      <c r="M59" s="117"/>
      <c r="N59" s="104"/>
      <c r="O59" s="117"/>
      <c r="P59" s="104"/>
      <c r="Q59" s="117"/>
      <c r="R59" s="104"/>
      <c r="S59" s="117"/>
      <c r="T59" s="104"/>
      <c r="U59" s="117"/>
      <c r="V59" s="104"/>
      <c r="W59" s="117"/>
      <c r="X59" s="104"/>
      <c r="Y59" s="117"/>
      <c r="Z59" s="104"/>
      <c r="AA59" s="137"/>
      <c r="AB59" s="138"/>
      <c r="AC59" s="364"/>
      <c r="AD59" s="364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</row>
    <row r="60" spans="1:132" x14ac:dyDescent="0.3">
      <c r="A60" s="343" t="s">
        <v>96</v>
      </c>
      <c r="B60" s="372"/>
      <c r="C60" s="373" t="s">
        <v>37</v>
      </c>
      <c r="D60" s="372">
        <v>2005</v>
      </c>
      <c r="E60" s="374">
        <v>0</v>
      </c>
      <c r="F60" s="370"/>
      <c r="G60" s="370"/>
      <c r="H60" s="103"/>
      <c r="I60" s="122"/>
      <c r="J60" s="103"/>
      <c r="K60" s="122"/>
      <c r="L60" s="103"/>
      <c r="M60" s="122"/>
      <c r="N60" s="103"/>
      <c r="O60" s="122"/>
      <c r="P60" s="103"/>
      <c r="Q60" s="122"/>
      <c r="R60" s="103"/>
      <c r="S60" s="122"/>
      <c r="T60" s="103"/>
      <c r="U60" s="122"/>
      <c r="V60" s="103"/>
      <c r="W60" s="122"/>
      <c r="X60" s="103"/>
      <c r="Y60" s="122"/>
      <c r="Z60" s="103" t="s">
        <v>251</v>
      </c>
      <c r="AA60" s="175"/>
      <c r="AB60" s="141"/>
      <c r="AC60" s="365"/>
      <c r="AD60" s="365"/>
      <c r="AE60" s="42"/>
    </row>
    <row r="61" spans="1:132" x14ac:dyDescent="0.3">
      <c r="A61" s="371" t="s">
        <v>307</v>
      </c>
      <c r="B61" s="344"/>
      <c r="C61" s="345" t="s">
        <v>121</v>
      </c>
      <c r="D61" s="344">
        <v>2005</v>
      </c>
      <c r="E61" s="340">
        <f>F61+G61</f>
        <v>0</v>
      </c>
      <c r="F61" s="335">
        <f>K61+L61+M61+N61+P61+Q61+U61+V61+W61+AA61</f>
        <v>0</v>
      </c>
      <c r="G61" s="333">
        <f>H61+I61+J61+O61+R61+S61+T61+X61+Y61+Z61+AB61</f>
        <v>0</v>
      </c>
      <c r="H61" s="104"/>
      <c r="I61" s="117"/>
      <c r="J61" s="104"/>
      <c r="K61" s="117"/>
      <c r="L61" s="104"/>
      <c r="M61" s="117"/>
      <c r="N61" s="104"/>
      <c r="O61" s="117"/>
      <c r="P61" s="104"/>
      <c r="Q61" s="117"/>
      <c r="R61" s="104"/>
      <c r="S61" s="117"/>
      <c r="T61" s="104"/>
      <c r="U61" s="117"/>
      <c r="V61" s="104"/>
      <c r="W61" s="117"/>
      <c r="X61" s="104"/>
      <c r="Y61" s="117"/>
      <c r="Z61" s="104"/>
      <c r="AA61" s="137"/>
      <c r="AB61" s="138"/>
      <c r="AC61" s="364"/>
      <c r="AD61" s="364"/>
      <c r="AF61" s="58"/>
    </row>
    <row r="62" spans="1:132" x14ac:dyDescent="0.3">
      <c r="A62" s="343" t="s">
        <v>307</v>
      </c>
      <c r="B62" s="372"/>
      <c r="C62" s="373" t="s">
        <v>121</v>
      </c>
      <c r="D62" s="372">
        <v>2005</v>
      </c>
      <c r="E62" s="374">
        <v>0</v>
      </c>
      <c r="F62" s="370"/>
      <c r="G62" s="370"/>
      <c r="H62" s="103"/>
      <c r="I62" s="122"/>
      <c r="J62" s="103"/>
      <c r="K62" s="122"/>
      <c r="L62" s="103"/>
      <c r="M62" s="122"/>
      <c r="N62" s="103"/>
      <c r="O62" s="122"/>
      <c r="P62" s="103"/>
      <c r="Q62" s="122"/>
      <c r="R62" s="103" t="s">
        <v>285</v>
      </c>
      <c r="S62" s="122"/>
      <c r="T62" s="103"/>
      <c r="U62" s="122"/>
      <c r="V62" s="103"/>
      <c r="W62" s="122"/>
      <c r="X62" s="103"/>
      <c r="Y62" s="122"/>
      <c r="Z62" s="103"/>
      <c r="AA62" s="175"/>
      <c r="AB62" s="141"/>
      <c r="AC62" s="365"/>
      <c r="AD62" s="365"/>
      <c r="AE62" s="73"/>
    </row>
    <row r="63" spans="1:132" x14ac:dyDescent="0.3">
      <c r="A63" s="371" t="s">
        <v>87</v>
      </c>
      <c r="B63" s="344"/>
      <c r="C63" s="345" t="s">
        <v>77</v>
      </c>
      <c r="D63" s="344">
        <v>2005</v>
      </c>
      <c r="E63" s="340">
        <f>F63+G63</f>
        <v>0</v>
      </c>
      <c r="F63" s="335">
        <f>K63+L63+M63+N63+P63+Q63+U63+V63+W63+AA63</f>
        <v>0</v>
      </c>
      <c r="G63" s="333">
        <f>H63+I63+J63+O63+R63+S63+T63+X63+Y63+Z63+AB63</f>
        <v>0</v>
      </c>
      <c r="H63" s="104"/>
      <c r="I63" s="117"/>
      <c r="J63" s="104"/>
      <c r="K63" s="117"/>
      <c r="L63" s="104"/>
      <c r="M63" s="117"/>
      <c r="N63" s="104"/>
      <c r="O63" s="117"/>
      <c r="P63" s="104"/>
      <c r="Q63" s="117"/>
      <c r="R63" s="104"/>
      <c r="S63" s="117"/>
      <c r="T63" s="104"/>
      <c r="U63" s="117"/>
      <c r="V63" s="104"/>
      <c r="W63" s="117"/>
      <c r="X63" s="104"/>
      <c r="Y63" s="117"/>
      <c r="Z63" s="104"/>
      <c r="AA63" s="137"/>
      <c r="AB63" s="138"/>
      <c r="AC63" s="364"/>
      <c r="AD63" s="364"/>
    </row>
    <row r="64" spans="1:132" x14ac:dyDescent="0.3">
      <c r="A64" s="343" t="s">
        <v>87</v>
      </c>
      <c r="B64" s="372"/>
      <c r="C64" s="373" t="s">
        <v>77</v>
      </c>
      <c r="D64" s="372">
        <v>2005</v>
      </c>
      <c r="E64" s="374">
        <v>0</v>
      </c>
      <c r="F64" s="370"/>
      <c r="G64" s="370"/>
      <c r="H64" s="125"/>
      <c r="I64" s="27"/>
      <c r="J64" s="125"/>
      <c r="K64" s="27"/>
      <c r="L64" s="125"/>
      <c r="M64" s="27"/>
      <c r="N64" s="125"/>
      <c r="O64" s="27"/>
      <c r="P64" s="125"/>
      <c r="Q64" s="27"/>
      <c r="R64" s="125" t="s">
        <v>258</v>
      </c>
      <c r="S64" s="27"/>
      <c r="T64" s="125"/>
      <c r="U64" s="27"/>
      <c r="V64" s="125"/>
      <c r="W64" s="27"/>
      <c r="X64" s="125"/>
      <c r="Y64" s="27" t="s">
        <v>181</v>
      </c>
      <c r="Z64" s="125" t="s">
        <v>250</v>
      </c>
      <c r="AA64" s="148"/>
      <c r="AB64" s="140"/>
      <c r="AC64" s="365"/>
      <c r="AD64" s="365"/>
    </row>
    <row r="65" spans="1:132" x14ac:dyDescent="0.3">
      <c r="A65" s="371" t="s">
        <v>98</v>
      </c>
      <c r="B65" s="344"/>
      <c r="C65" s="345" t="s">
        <v>149</v>
      </c>
      <c r="D65" s="344">
        <v>2005</v>
      </c>
      <c r="E65" s="340">
        <f>F65+G65</f>
        <v>0</v>
      </c>
      <c r="F65" s="335">
        <f>K65+L65+M65+N65+P65+Q65+U65+V65+W65+AA65</f>
        <v>0</v>
      </c>
      <c r="G65" s="333">
        <f>H65+I65+J65+O65+R65+S65+T65+X65+Y65+Z65+AB65</f>
        <v>0</v>
      </c>
      <c r="H65" s="104"/>
      <c r="I65" s="117"/>
      <c r="J65" s="104"/>
      <c r="K65" s="117"/>
      <c r="L65" s="104"/>
      <c r="M65" s="117"/>
      <c r="N65" s="104"/>
      <c r="O65" s="117"/>
      <c r="P65" s="104"/>
      <c r="Q65" s="117"/>
      <c r="R65" s="104"/>
      <c r="S65" s="117"/>
      <c r="T65" s="104"/>
      <c r="U65" s="117"/>
      <c r="V65" s="104"/>
      <c r="W65" s="117"/>
      <c r="X65" s="104"/>
      <c r="Y65" s="117"/>
      <c r="Z65" s="104"/>
      <c r="AA65" s="137"/>
      <c r="AB65" s="138"/>
      <c r="AC65" s="364"/>
      <c r="AD65" s="364"/>
    </row>
    <row r="66" spans="1:132" s="161" customFormat="1" x14ac:dyDescent="0.3">
      <c r="A66" s="343" t="s">
        <v>98</v>
      </c>
      <c r="B66" s="372"/>
      <c r="C66" s="373" t="s">
        <v>149</v>
      </c>
      <c r="D66" s="372">
        <v>2005</v>
      </c>
      <c r="E66" s="374">
        <v>0</v>
      </c>
      <c r="F66" s="370"/>
      <c r="G66" s="370"/>
      <c r="H66" s="103"/>
      <c r="I66" s="122" t="s">
        <v>285</v>
      </c>
      <c r="J66" s="103" t="s">
        <v>250</v>
      </c>
      <c r="K66" s="122"/>
      <c r="L66" s="103"/>
      <c r="M66" s="122"/>
      <c r="N66" s="103"/>
      <c r="O66" s="122"/>
      <c r="P66" s="103"/>
      <c r="Q66" s="122"/>
      <c r="R66" s="103" t="s">
        <v>235</v>
      </c>
      <c r="S66" s="122"/>
      <c r="T66" s="103"/>
      <c r="U66" s="122"/>
      <c r="V66" s="103"/>
      <c r="W66" s="122"/>
      <c r="X66" s="103"/>
      <c r="Y66" s="122" t="s">
        <v>291</v>
      </c>
      <c r="Z66" s="103" t="s">
        <v>260</v>
      </c>
      <c r="AA66" s="175"/>
      <c r="AB66" s="141"/>
      <c r="AC66" s="365"/>
      <c r="AD66" s="365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</row>
    <row r="67" spans="1:132" s="163" customFormat="1" x14ac:dyDescent="0.3">
      <c r="A67" s="371" t="s">
        <v>88</v>
      </c>
      <c r="B67" s="344"/>
      <c r="C67" s="345" t="s">
        <v>86</v>
      </c>
      <c r="D67" s="344">
        <v>2005</v>
      </c>
      <c r="E67" s="340">
        <f>F67+G67</f>
        <v>0</v>
      </c>
      <c r="F67" s="335">
        <f>K67+L67+M67+N67+P67+Q67+U67+V67+W67+AA67</f>
        <v>0</v>
      </c>
      <c r="G67" s="333">
        <f>H67+I67+J67+O67+R67+S67+T67+X67+Y67+Z67+AB67</f>
        <v>0</v>
      </c>
      <c r="H67" s="104"/>
      <c r="I67" s="117"/>
      <c r="J67" s="104"/>
      <c r="K67" s="117"/>
      <c r="L67" s="104"/>
      <c r="M67" s="117"/>
      <c r="N67" s="104"/>
      <c r="O67" s="117"/>
      <c r="P67" s="104"/>
      <c r="Q67" s="117"/>
      <c r="R67" s="104"/>
      <c r="S67" s="117"/>
      <c r="T67" s="104"/>
      <c r="U67" s="117"/>
      <c r="V67" s="104"/>
      <c r="W67" s="117"/>
      <c r="X67" s="104"/>
      <c r="Y67" s="117"/>
      <c r="Z67" s="104"/>
      <c r="AA67" s="137"/>
      <c r="AB67" s="138"/>
      <c r="AC67" s="364"/>
      <c r="AD67" s="364"/>
      <c r="AE67" s="79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</row>
    <row r="68" spans="1:132" s="163" customFormat="1" x14ac:dyDescent="0.3">
      <c r="A68" s="343" t="s">
        <v>88</v>
      </c>
      <c r="B68" s="372"/>
      <c r="C68" s="373" t="s">
        <v>86</v>
      </c>
      <c r="D68" s="372">
        <v>2005</v>
      </c>
      <c r="E68" s="374">
        <v>0</v>
      </c>
      <c r="F68" s="370"/>
      <c r="G68" s="370"/>
      <c r="H68" s="103"/>
      <c r="I68" s="122"/>
      <c r="J68" s="103"/>
      <c r="K68" s="122"/>
      <c r="L68" s="103"/>
      <c r="M68" s="122"/>
      <c r="N68" s="103"/>
      <c r="O68" s="122"/>
      <c r="P68" s="103"/>
      <c r="Q68" s="122"/>
      <c r="R68" s="103"/>
      <c r="S68" s="122"/>
      <c r="T68" s="103"/>
      <c r="U68" s="122"/>
      <c r="V68" s="103"/>
      <c r="W68" s="122"/>
      <c r="X68" s="103"/>
      <c r="Y68" s="122"/>
      <c r="Z68" s="103" t="s">
        <v>295</v>
      </c>
      <c r="AA68" s="175"/>
      <c r="AB68" s="141"/>
      <c r="AC68" s="365"/>
      <c r="AD68" s="365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</row>
    <row r="69" spans="1:132" s="163" customFormat="1" x14ac:dyDescent="0.3">
      <c r="A69" s="371" t="s">
        <v>105</v>
      </c>
      <c r="B69" s="344"/>
      <c r="C69" s="345" t="s">
        <v>28</v>
      </c>
      <c r="D69" s="344">
        <v>2005</v>
      </c>
      <c r="E69" s="340">
        <f>F69+G69</f>
        <v>0</v>
      </c>
      <c r="F69" s="335">
        <f>K69+L69+M69+N69+P69+Q69+U69+V69+W69+AA69</f>
        <v>0</v>
      </c>
      <c r="G69" s="333">
        <f>H69+I69+J69+O69+R69+S69+T69+X69+Y69+Z69+AB69</f>
        <v>0</v>
      </c>
      <c r="H69" s="104"/>
      <c r="I69" s="117"/>
      <c r="J69" s="104"/>
      <c r="K69" s="117"/>
      <c r="L69" s="104"/>
      <c r="M69" s="117"/>
      <c r="N69" s="104"/>
      <c r="O69" s="117"/>
      <c r="P69" s="104"/>
      <c r="Q69" s="117"/>
      <c r="R69" s="104"/>
      <c r="S69" s="117"/>
      <c r="T69" s="104"/>
      <c r="U69" s="117"/>
      <c r="V69" s="104"/>
      <c r="W69" s="117"/>
      <c r="X69" s="104"/>
      <c r="Y69" s="117"/>
      <c r="Z69" s="104"/>
      <c r="AA69" s="137"/>
      <c r="AB69" s="138"/>
      <c r="AC69" s="364"/>
      <c r="AD69" s="364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</row>
    <row r="70" spans="1:132" s="163" customFormat="1" x14ac:dyDescent="0.3">
      <c r="A70" s="343" t="s">
        <v>105</v>
      </c>
      <c r="B70" s="372"/>
      <c r="C70" s="373" t="s">
        <v>28</v>
      </c>
      <c r="D70" s="372">
        <v>2005</v>
      </c>
      <c r="E70" s="374">
        <v>0</v>
      </c>
      <c r="F70" s="370"/>
      <c r="G70" s="370"/>
      <c r="H70" s="103"/>
      <c r="I70" s="122"/>
      <c r="J70" s="103"/>
      <c r="K70" s="122"/>
      <c r="L70" s="103"/>
      <c r="M70" s="122"/>
      <c r="N70" s="103"/>
      <c r="O70" s="122"/>
      <c r="P70" s="103"/>
      <c r="Q70" s="122"/>
      <c r="R70" s="103" t="s">
        <v>181</v>
      </c>
      <c r="S70" s="122"/>
      <c r="T70" s="103"/>
      <c r="U70" s="122"/>
      <c r="V70" s="103"/>
      <c r="W70" s="122"/>
      <c r="X70" s="103"/>
      <c r="Y70" s="122"/>
      <c r="Z70" s="103"/>
      <c r="AA70" s="175"/>
      <c r="AB70" s="141"/>
      <c r="AC70" s="365"/>
      <c r="AD70" s="365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</row>
    <row r="71" spans="1:132" s="163" customFormat="1" x14ac:dyDescent="0.3">
      <c r="A71" s="371" t="s">
        <v>105</v>
      </c>
      <c r="B71" s="344"/>
      <c r="C71" s="345" t="s">
        <v>7</v>
      </c>
      <c r="D71" s="344">
        <v>2005</v>
      </c>
      <c r="E71" s="340">
        <f>F71+G71</f>
        <v>0</v>
      </c>
      <c r="F71" s="335">
        <f>K71+L71+M71+N71+P71+Q71+U71+V71+W71+AA71</f>
        <v>0</v>
      </c>
      <c r="G71" s="333">
        <f>H71+I71+J71+O71+R71+S71+T71+X71+Y71+Z71+AB71</f>
        <v>0</v>
      </c>
      <c r="H71" s="104"/>
      <c r="I71" s="117"/>
      <c r="J71" s="104"/>
      <c r="K71" s="117"/>
      <c r="L71" s="104"/>
      <c r="M71" s="117"/>
      <c r="N71" s="104"/>
      <c r="O71" s="117"/>
      <c r="P71" s="104"/>
      <c r="Q71" s="117"/>
      <c r="R71" s="104"/>
      <c r="S71" s="117"/>
      <c r="T71" s="104"/>
      <c r="U71" s="117"/>
      <c r="V71" s="104"/>
      <c r="W71" s="117"/>
      <c r="X71" s="104"/>
      <c r="Y71" s="117"/>
      <c r="Z71" s="104"/>
      <c r="AA71" s="137"/>
      <c r="AB71" s="138"/>
      <c r="AC71" s="364"/>
      <c r="AD71" s="364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</row>
    <row r="72" spans="1:132" s="163" customFormat="1" x14ac:dyDescent="0.3">
      <c r="A72" s="343" t="s">
        <v>105</v>
      </c>
      <c r="B72" s="372"/>
      <c r="C72" s="373" t="s">
        <v>7</v>
      </c>
      <c r="D72" s="372">
        <v>2005</v>
      </c>
      <c r="E72" s="374">
        <v>0</v>
      </c>
      <c r="F72" s="370"/>
      <c r="G72" s="370"/>
      <c r="H72" s="125"/>
      <c r="I72" s="27"/>
      <c r="J72" s="125"/>
      <c r="K72" s="27"/>
      <c r="L72" s="125"/>
      <c r="M72" s="27"/>
      <c r="N72" s="125"/>
      <c r="O72" s="27"/>
      <c r="P72" s="125"/>
      <c r="Q72" s="27"/>
      <c r="R72" s="125" t="s">
        <v>282</v>
      </c>
      <c r="S72" s="27"/>
      <c r="T72" s="125"/>
      <c r="U72" s="27"/>
      <c r="V72" s="125"/>
      <c r="W72" s="27"/>
      <c r="X72" s="125"/>
      <c r="Y72" s="27"/>
      <c r="Z72" s="125"/>
      <c r="AA72" s="148"/>
      <c r="AB72" s="140"/>
      <c r="AC72" s="365"/>
      <c r="AD72" s="365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</row>
    <row r="73" spans="1:132" s="163" customFormat="1" x14ac:dyDescent="0.3">
      <c r="A73" s="371" t="s">
        <v>105</v>
      </c>
      <c r="B73" s="344"/>
      <c r="C73" s="345" t="s">
        <v>155</v>
      </c>
      <c r="D73" s="344">
        <v>2005</v>
      </c>
      <c r="E73" s="340">
        <f>F73+G73</f>
        <v>0</v>
      </c>
      <c r="F73" s="335">
        <f>K73+L73+M73+N73+P73+Q73+U73+V73+W73+AA73</f>
        <v>0</v>
      </c>
      <c r="G73" s="333">
        <f>H73+I73+J73+O73+R73+S73+T73+X73+Y73+Z73+AB73</f>
        <v>0</v>
      </c>
      <c r="H73" s="104"/>
      <c r="I73" s="117"/>
      <c r="J73" s="104"/>
      <c r="K73" s="117"/>
      <c r="L73" s="104"/>
      <c r="M73" s="117"/>
      <c r="N73" s="104"/>
      <c r="O73" s="117"/>
      <c r="P73" s="104"/>
      <c r="Q73" s="117"/>
      <c r="R73" s="104"/>
      <c r="S73" s="117"/>
      <c r="T73" s="104"/>
      <c r="U73" s="117"/>
      <c r="V73" s="104"/>
      <c r="W73" s="117"/>
      <c r="X73" s="104"/>
      <c r="Y73" s="117"/>
      <c r="Z73" s="104"/>
      <c r="AA73" s="137"/>
      <c r="AB73" s="138"/>
      <c r="AC73" s="364"/>
      <c r="AD73" s="364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</row>
    <row r="74" spans="1:132" s="73" customFormat="1" x14ac:dyDescent="0.3">
      <c r="A74" s="343" t="s">
        <v>105</v>
      </c>
      <c r="B74" s="372"/>
      <c r="C74" s="373" t="s">
        <v>155</v>
      </c>
      <c r="D74" s="372">
        <v>2005</v>
      </c>
      <c r="E74" s="374">
        <v>0</v>
      </c>
      <c r="F74" s="370"/>
      <c r="G74" s="370"/>
      <c r="H74" s="103"/>
      <c r="I74" s="122"/>
      <c r="J74" s="103"/>
      <c r="K74" s="122"/>
      <c r="L74" s="103"/>
      <c r="M74" s="122"/>
      <c r="N74" s="103"/>
      <c r="O74" s="122"/>
      <c r="P74" s="103"/>
      <c r="Q74" s="122"/>
      <c r="R74" s="103" t="s">
        <v>291</v>
      </c>
      <c r="S74" s="122"/>
      <c r="T74" s="103"/>
      <c r="U74" s="122"/>
      <c r="V74" s="103"/>
      <c r="W74" s="122"/>
      <c r="X74" s="103"/>
      <c r="Y74" s="122"/>
      <c r="Z74" s="103"/>
      <c r="AA74" s="175"/>
      <c r="AB74" s="141"/>
      <c r="AC74" s="365"/>
      <c r="AD74" s="365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</row>
    <row r="75" spans="1:132" s="73" customFormat="1" x14ac:dyDescent="0.3">
      <c r="A75" s="371" t="s">
        <v>90</v>
      </c>
      <c r="B75" s="344"/>
      <c r="C75" s="345" t="s">
        <v>79</v>
      </c>
      <c r="D75" s="344">
        <v>2006</v>
      </c>
      <c r="E75" s="340">
        <f>F75+G75</f>
        <v>0</v>
      </c>
      <c r="F75" s="335">
        <f>K75+L75+M75+N75+P75+Q75+U75+V75+W75+AA75</f>
        <v>0</v>
      </c>
      <c r="G75" s="333">
        <f>H75+I75+J75+O75+R75+S75+T75+X75+Y75+Z75+AB75</f>
        <v>0</v>
      </c>
      <c r="H75" s="104"/>
      <c r="I75" s="117"/>
      <c r="J75" s="104"/>
      <c r="K75" s="117"/>
      <c r="L75" s="104"/>
      <c r="M75" s="117"/>
      <c r="N75" s="104"/>
      <c r="O75" s="117"/>
      <c r="P75" s="104"/>
      <c r="Q75" s="117"/>
      <c r="R75" s="104"/>
      <c r="S75" s="117"/>
      <c r="T75" s="104"/>
      <c r="U75" s="117"/>
      <c r="V75" s="104"/>
      <c r="W75" s="117"/>
      <c r="X75" s="104"/>
      <c r="Y75" s="117"/>
      <c r="Z75" s="104"/>
      <c r="AA75" s="137"/>
      <c r="AB75" s="138"/>
      <c r="AC75" s="364"/>
      <c r="AD75" s="364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</row>
    <row r="76" spans="1:132" x14ac:dyDescent="0.3">
      <c r="A76" s="343" t="s">
        <v>90</v>
      </c>
      <c r="B76" s="372"/>
      <c r="C76" s="373" t="s">
        <v>79</v>
      </c>
      <c r="D76" s="372">
        <v>2006</v>
      </c>
      <c r="E76" s="374">
        <v>0</v>
      </c>
      <c r="F76" s="370"/>
      <c r="G76" s="370"/>
      <c r="H76" s="103"/>
      <c r="I76" s="122"/>
      <c r="J76" s="103"/>
      <c r="K76" s="122"/>
      <c r="L76" s="103"/>
      <c r="M76" s="122"/>
      <c r="N76" s="103"/>
      <c r="O76" s="122"/>
      <c r="P76" s="103"/>
      <c r="Q76" s="122"/>
      <c r="R76" s="103" t="s">
        <v>261</v>
      </c>
      <c r="S76" s="122"/>
      <c r="T76" s="103"/>
      <c r="U76" s="122"/>
      <c r="V76" s="103"/>
      <c r="W76" s="122"/>
      <c r="X76" s="103"/>
      <c r="Y76" s="122" t="s">
        <v>263</v>
      </c>
      <c r="Z76" s="103" t="s">
        <v>293</v>
      </c>
      <c r="AA76" s="175"/>
      <c r="AB76" s="141"/>
      <c r="AC76" s="365"/>
      <c r="AD76" s="365"/>
    </row>
    <row r="77" spans="1:132" x14ac:dyDescent="0.3">
      <c r="A77" s="371" t="s">
        <v>93</v>
      </c>
      <c r="B77" s="344"/>
      <c r="C77" s="345" t="s">
        <v>114</v>
      </c>
      <c r="D77" s="344">
        <v>2006</v>
      </c>
      <c r="E77" s="340">
        <f>F77+G77</f>
        <v>0</v>
      </c>
      <c r="F77" s="335">
        <f>K77+L77+M77+N77+P77+Q77+U77+V77+W77+AA77</f>
        <v>0</v>
      </c>
      <c r="G77" s="333">
        <f>H77+I77+J77+O77+R77+S77+T77+X77+Y77+Z77+AB77</f>
        <v>0</v>
      </c>
      <c r="H77" s="104"/>
      <c r="I77" s="117"/>
      <c r="J77" s="104"/>
      <c r="K77" s="117"/>
      <c r="L77" s="104"/>
      <c r="M77" s="117"/>
      <c r="N77" s="104"/>
      <c r="O77" s="117"/>
      <c r="P77" s="104"/>
      <c r="Q77" s="117"/>
      <c r="R77" s="104"/>
      <c r="S77" s="117"/>
      <c r="T77" s="104"/>
      <c r="U77" s="117"/>
      <c r="V77" s="104"/>
      <c r="W77" s="117"/>
      <c r="X77" s="104"/>
      <c r="Y77" s="117"/>
      <c r="Z77" s="104"/>
      <c r="AA77" s="137"/>
      <c r="AB77" s="138"/>
      <c r="AC77" s="364"/>
      <c r="AD77" s="364"/>
    </row>
    <row r="78" spans="1:132" x14ac:dyDescent="0.3">
      <c r="A78" s="343" t="s">
        <v>93</v>
      </c>
      <c r="B78" s="372"/>
      <c r="C78" s="373" t="s">
        <v>114</v>
      </c>
      <c r="D78" s="372">
        <v>2006</v>
      </c>
      <c r="E78" s="374">
        <v>0</v>
      </c>
      <c r="F78" s="370"/>
      <c r="G78" s="370"/>
      <c r="H78" s="103" t="s">
        <v>285</v>
      </c>
      <c r="I78" s="122" t="s">
        <v>225</v>
      </c>
      <c r="J78" s="103" t="s">
        <v>298</v>
      </c>
      <c r="K78" s="122"/>
      <c r="L78" s="103"/>
      <c r="M78" s="122"/>
      <c r="N78" s="103"/>
      <c r="O78" s="122"/>
      <c r="P78" s="103"/>
      <c r="Q78" s="122"/>
      <c r="R78" s="103"/>
      <c r="S78" s="122" t="s">
        <v>299</v>
      </c>
      <c r="T78" s="103" t="s">
        <v>261</v>
      </c>
      <c r="U78" s="122"/>
      <c r="V78" s="103"/>
      <c r="W78" s="122"/>
      <c r="X78" s="103"/>
      <c r="Y78" s="122" t="s">
        <v>312</v>
      </c>
      <c r="Z78" s="103" t="s">
        <v>270</v>
      </c>
      <c r="AA78" s="175"/>
      <c r="AB78" s="141"/>
      <c r="AC78" s="365"/>
      <c r="AD78" s="365"/>
    </row>
    <row r="79" spans="1:132" x14ac:dyDescent="0.3">
      <c r="A79" s="371" t="s">
        <v>93</v>
      </c>
      <c r="B79" s="344"/>
      <c r="C79" s="345" t="s">
        <v>116</v>
      </c>
      <c r="D79" s="344">
        <v>2006</v>
      </c>
      <c r="E79" s="340">
        <f>F79+G79</f>
        <v>0</v>
      </c>
      <c r="F79" s="335">
        <f>K79+L79+M79+N79+P79+Q79+U79+V79+W79+AA79</f>
        <v>0</v>
      </c>
      <c r="G79" s="333">
        <f>H79+I79+J79+O79+R79+S79+T79+X79+Y79+Z79+AB79</f>
        <v>0</v>
      </c>
      <c r="H79" s="104"/>
      <c r="I79" s="117"/>
      <c r="J79" s="104"/>
      <c r="K79" s="117"/>
      <c r="L79" s="104"/>
      <c r="M79" s="117"/>
      <c r="N79" s="104"/>
      <c r="O79" s="117"/>
      <c r="P79" s="104"/>
      <c r="Q79" s="117"/>
      <c r="R79" s="104"/>
      <c r="S79" s="117"/>
      <c r="T79" s="104"/>
      <c r="U79" s="117"/>
      <c r="V79" s="104"/>
      <c r="W79" s="117"/>
      <c r="X79" s="104"/>
      <c r="Y79" s="117"/>
      <c r="Z79" s="104"/>
      <c r="AA79" s="137"/>
      <c r="AB79" s="138"/>
      <c r="AC79" s="364"/>
      <c r="AD79" s="364"/>
    </row>
    <row r="80" spans="1:132" x14ac:dyDescent="0.3">
      <c r="A80" s="343" t="s">
        <v>93</v>
      </c>
      <c r="B80" s="372"/>
      <c r="C80" s="373" t="s">
        <v>116</v>
      </c>
      <c r="D80" s="372">
        <v>2006</v>
      </c>
      <c r="E80" s="374">
        <v>0</v>
      </c>
      <c r="F80" s="370"/>
      <c r="G80" s="370"/>
      <c r="H80" s="103"/>
      <c r="I80" s="122"/>
      <c r="J80" s="103"/>
      <c r="K80" s="122"/>
      <c r="L80" s="103"/>
      <c r="M80" s="122"/>
      <c r="N80" s="103"/>
      <c r="O80" s="122"/>
      <c r="P80" s="103"/>
      <c r="Q80" s="122"/>
      <c r="R80" s="103" t="s">
        <v>250</v>
      </c>
      <c r="S80" s="122" t="s">
        <v>250</v>
      </c>
      <c r="T80" s="103" t="s">
        <v>180</v>
      </c>
      <c r="U80" s="122"/>
      <c r="V80" s="103"/>
      <c r="W80" s="122"/>
      <c r="X80" s="103"/>
      <c r="Y80" s="122"/>
      <c r="Z80" s="103" t="s">
        <v>271</v>
      </c>
      <c r="AA80" s="175"/>
      <c r="AB80" s="141"/>
      <c r="AC80" s="365"/>
      <c r="AD80" s="365"/>
    </row>
    <row r="81" spans="1:132" x14ac:dyDescent="0.3">
      <c r="A81" s="371" t="s">
        <v>88</v>
      </c>
      <c r="B81" s="344"/>
      <c r="C81" s="345" t="s">
        <v>308</v>
      </c>
      <c r="D81" s="344">
        <v>2006</v>
      </c>
      <c r="E81" s="340">
        <f>F81+G81</f>
        <v>0</v>
      </c>
      <c r="F81" s="335">
        <f>K81+L81+M81+N81+P81+Q81+U81+V81+W81+AA81</f>
        <v>0</v>
      </c>
      <c r="G81" s="333">
        <f>H81+I81+J81+O81+R81+S81+T81+X81+Y81+Z81+AB81</f>
        <v>0</v>
      </c>
      <c r="H81" s="104"/>
      <c r="I81" s="117"/>
      <c r="J81" s="104"/>
      <c r="K81" s="117"/>
      <c r="L81" s="104"/>
      <c r="M81" s="117"/>
      <c r="N81" s="104"/>
      <c r="O81" s="117"/>
      <c r="P81" s="104"/>
      <c r="Q81" s="117"/>
      <c r="R81" s="104"/>
      <c r="S81" s="117"/>
      <c r="T81" s="104"/>
      <c r="U81" s="117"/>
      <c r="V81" s="104"/>
      <c r="W81" s="117"/>
      <c r="X81" s="104"/>
      <c r="Y81" s="117"/>
      <c r="Z81" s="104"/>
      <c r="AA81" s="137"/>
      <c r="AB81" s="138"/>
      <c r="AC81" s="364"/>
      <c r="AD81" s="364"/>
    </row>
    <row r="82" spans="1:132" s="161" customFormat="1" x14ac:dyDescent="0.3">
      <c r="A82" s="343" t="s">
        <v>88</v>
      </c>
      <c r="B82" s="372"/>
      <c r="C82" s="373" t="s">
        <v>308</v>
      </c>
      <c r="D82" s="372">
        <v>2006</v>
      </c>
      <c r="E82" s="374">
        <v>0</v>
      </c>
      <c r="F82" s="370"/>
      <c r="G82" s="370"/>
      <c r="H82" s="125"/>
      <c r="I82" s="27"/>
      <c r="J82" s="125"/>
      <c r="K82" s="27"/>
      <c r="L82" s="125"/>
      <c r="M82" s="27"/>
      <c r="N82" s="125"/>
      <c r="O82" s="27"/>
      <c r="P82" s="125"/>
      <c r="Q82" s="27"/>
      <c r="R82" s="125"/>
      <c r="S82" s="27"/>
      <c r="T82" s="125"/>
      <c r="U82" s="27"/>
      <c r="V82" s="125"/>
      <c r="W82" s="27"/>
      <c r="X82" s="125"/>
      <c r="Y82" s="27"/>
      <c r="Z82" s="125" t="s">
        <v>236</v>
      </c>
      <c r="AA82" s="148"/>
      <c r="AB82" s="140"/>
      <c r="AC82" s="365"/>
      <c r="AD82" s="365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</row>
    <row r="83" spans="1:132" s="161" customFormat="1" x14ac:dyDescent="0.3">
      <c r="A83" s="371" t="s">
        <v>102</v>
      </c>
      <c r="B83" s="344"/>
      <c r="C83" s="345" t="s">
        <v>39</v>
      </c>
      <c r="D83" s="344">
        <v>2006</v>
      </c>
      <c r="E83" s="340">
        <f>F83+G83</f>
        <v>0</v>
      </c>
      <c r="F83" s="335">
        <f>K83+L83+M83+N83+P83+Q83+U83+V83+W83+AA83</f>
        <v>0</v>
      </c>
      <c r="G83" s="333">
        <f>H83+I83+J83+O83+R83+S83+T83+X83+Y83+Z83+AB83</f>
        <v>0</v>
      </c>
      <c r="H83" s="104"/>
      <c r="I83" s="117"/>
      <c r="J83" s="104"/>
      <c r="K83" s="117"/>
      <c r="L83" s="104"/>
      <c r="M83" s="117"/>
      <c r="N83" s="104"/>
      <c r="O83" s="117"/>
      <c r="P83" s="104"/>
      <c r="Q83" s="117"/>
      <c r="R83" s="104"/>
      <c r="S83" s="117"/>
      <c r="T83" s="104"/>
      <c r="U83" s="117"/>
      <c r="V83" s="104"/>
      <c r="W83" s="117"/>
      <c r="X83" s="104"/>
      <c r="Y83" s="117"/>
      <c r="Z83" s="104"/>
      <c r="AA83" s="137"/>
      <c r="AB83" s="138"/>
      <c r="AC83" s="364"/>
      <c r="AD83" s="364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</row>
    <row r="84" spans="1:132" x14ac:dyDescent="0.3">
      <c r="A84" s="343" t="s">
        <v>102</v>
      </c>
      <c r="B84" s="372"/>
      <c r="C84" s="373" t="s">
        <v>39</v>
      </c>
      <c r="D84" s="372">
        <v>2006</v>
      </c>
      <c r="E84" s="374">
        <v>0</v>
      </c>
      <c r="F84" s="370"/>
      <c r="G84" s="370"/>
      <c r="H84" s="103"/>
      <c r="I84" s="122"/>
      <c r="J84" s="103"/>
      <c r="K84" s="122"/>
      <c r="L84" s="103"/>
      <c r="M84" s="122"/>
      <c r="N84" s="103"/>
      <c r="O84" s="122"/>
      <c r="P84" s="103"/>
      <c r="Q84" s="122"/>
      <c r="R84" s="103" t="s">
        <v>225</v>
      </c>
      <c r="S84" s="122" t="s">
        <v>293</v>
      </c>
      <c r="T84" s="103"/>
      <c r="U84" s="122"/>
      <c r="V84" s="103"/>
      <c r="W84" s="122"/>
      <c r="X84" s="103"/>
      <c r="Y84" s="122" t="s">
        <v>182</v>
      </c>
      <c r="Z84" s="103" t="s">
        <v>227</v>
      </c>
      <c r="AA84" s="175"/>
      <c r="AB84" s="141"/>
      <c r="AC84" s="365"/>
      <c r="AD84" s="365"/>
    </row>
    <row r="85" spans="1:132" x14ac:dyDescent="0.3">
      <c r="A85" s="371" t="s">
        <v>102</v>
      </c>
      <c r="B85" s="344"/>
      <c r="C85" s="345" t="s">
        <v>38</v>
      </c>
      <c r="D85" s="344">
        <v>2006</v>
      </c>
      <c r="E85" s="340">
        <f>F85+G85</f>
        <v>0</v>
      </c>
      <c r="F85" s="335">
        <f>K85+L85+M85+N85+P85+Q85+U85+V85+W85+AA85</f>
        <v>0</v>
      </c>
      <c r="G85" s="333">
        <f>H85+I85+J85+O85+R85+S85+T85+X85+Y85+Z85+AB85</f>
        <v>0</v>
      </c>
      <c r="H85" s="104"/>
      <c r="I85" s="117"/>
      <c r="J85" s="104"/>
      <c r="K85" s="117"/>
      <c r="L85" s="104"/>
      <c r="M85" s="117"/>
      <c r="N85" s="104"/>
      <c r="O85" s="117"/>
      <c r="P85" s="104"/>
      <c r="Q85" s="117"/>
      <c r="R85" s="104"/>
      <c r="S85" s="117"/>
      <c r="T85" s="104"/>
      <c r="U85" s="117"/>
      <c r="V85" s="104"/>
      <c r="W85" s="117"/>
      <c r="X85" s="104"/>
      <c r="Y85" s="117"/>
      <c r="Z85" s="104"/>
      <c r="AA85" s="137"/>
      <c r="AB85" s="138"/>
      <c r="AC85" s="364"/>
      <c r="AD85" s="364"/>
    </row>
    <row r="86" spans="1:132" s="161" customFormat="1" x14ac:dyDescent="0.3">
      <c r="A86" s="343" t="s">
        <v>102</v>
      </c>
      <c r="B86" s="372"/>
      <c r="C86" s="373" t="s">
        <v>38</v>
      </c>
      <c r="D86" s="372">
        <v>2006</v>
      </c>
      <c r="E86" s="374">
        <v>0</v>
      </c>
      <c r="F86" s="370"/>
      <c r="G86" s="370"/>
      <c r="H86" s="103"/>
      <c r="I86" s="122"/>
      <c r="J86" s="103"/>
      <c r="K86" s="122"/>
      <c r="L86" s="103"/>
      <c r="M86" s="122"/>
      <c r="N86" s="103"/>
      <c r="O86" s="122"/>
      <c r="P86" s="103"/>
      <c r="Q86" s="122"/>
      <c r="R86" s="103" t="s">
        <v>227</v>
      </c>
      <c r="S86" s="122" t="s">
        <v>271</v>
      </c>
      <c r="T86" s="103"/>
      <c r="U86" s="122"/>
      <c r="V86" s="103"/>
      <c r="W86" s="122"/>
      <c r="X86" s="103"/>
      <c r="Y86" s="122" t="s">
        <v>313</v>
      </c>
      <c r="Z86" s="103" t="s">
        <v>226</v>
      </c>
      <c r="AA86" s="175"/>
      <c r="AB86" s="141"/>
      <c r="AC86" s="365"/>
      <c r="AD86" s="365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</row>
    <row r="87" spans="1:132" s="161" customFormat="1" x14ac:dyDescent="0.3">
      <c r="A87" s="371" t="s">
        <v>105</v>
      </c>
      <c r="B87" s="344"/>
      <c r="C87" s="345" t="s">
        <v>156</v>
      </c>
      <c r="D87" s="344">
        <v>2006</v>
      </c>
      <c r="E87" s="340">
        <f>F87+G87</f>
        <v>0</v>
      </c>
      <c r="F87" s="335">
        <f>K87+L87+M87+N87+P87+Q87+U87+V87+W87+AA87</f>
        <v>0</v>
      </c>
      <c r="G87" s="333">
        <f>H87+I87+J87+O87+R87+S87+T87+X87+Y87+Z87+AB87</f>
        <v>0</v>
      </c>
      <c r="H87" s="104"/>
      <c r="I87" s="117"/>
      <c r="J87" s="104"/>
      <c r="K87" s="117"/>
      <c r="L87" s="104"/>
      <c r="M87" s="117"/>
      <c r="N87" s="104"/>
      <c r="O87" s="117"/>
      <c r="P87" s="104"/>
      <c r="Q87" s="117"/>
      <c r="R87" s="104"/>
      <c r="S87" s="117"/>
      <c r="T87" s="104"/>
      <c r="U87" s="117"/>
      <c r="V87" s="104"/>
      <c r="W87" s="117"/>
      <c r="X87" s="104"/>
      <c r="Y87" s="117"/>
      <c r="Z87" s="104"/>
      <c r="AA87" s="137"/>
      <c r="AB87" s="138"/>
      <c r="AC87" s="364"/>
      <c r="AD87" s="364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</row>
    <row r="88" spans="1:132" x14ac:dyDescent="0.3">
      <c r="A88" s="343" t="s">
        <v>105</v>
      </c>
      <c r="B88" s="372"/>
      <c r="C88" s="373" t="s">
        <v>156</v>
      </c>
      <c r="D88" s="372">
        <v>2006</v>
      </c>
      <c r="E88" s="374">
        <v>0</v>
      </c>
      <c r="F88" s="370"/>
      <c r="G88" s="370"/>
      <c r="H88" s="103"/>
      <c r="I88" s="122"/>
      <c r="J88" s="103"/>
      <c r="K88" s="122"/>
      <c r="L88" s="103"/>
      <c r="M88" s="122"/>
      <c r="N88" s="103"/>
      <c r="O88" s="122"/>
      <c r="P88" s="103"/>
      <c r="Q88" s="122"/>
      <c r="R88" s="103"/>
      <c r="S88" s="122" t="s">
        <v>278</v>
      </c>
      <c r="T88" s="103"/>
      <c r="U88" s="122"/>
      <c r="V88" s="103"/>
      <c r="W88" s="122"/>
      <c r="X88" s="103"/>
      <c r="Y88" s="122"/>
      <c r="Z88" s="103"/>
      <c r="AA88" s="175"/>
      <c r="AB88" s="141"/>
      <c r="AC88" s="365"/>
      <c r="AD88" s="365"/>
    </row>
    <row r="89" spans="1:132" x14ac:dyDescent="0.3">
      <c r="A89" s="371" t="s">
        <v>107</v>
      </c>
      <c r="B89" s="344"/>
      <c r="C89" s="345" t="s">
        <v>131</v>
      </c>
      <c r="D89" s="344">
        <v>2006</v>
      </c>
      <c r="E89" s="340">
        <f>F89+G89</f>
        <v>0</v>
      </c>
      <c r="F89" s="335">
        <f>K89+L89+M89+N89+P89+Q89+U89+V89+W89+AA89</f>
        <v>0</v>
      </c>
      <c r="G89" s="333">
        <f>H89+I89+J89+O89+R89+S89+T89+X89+Y89+Z89+AB89</f>
        <v>0</v>
      </c>
      <c r="H89" s="104"/>
      <c r="I89" s="117"/>
      <c r="J89" s="104"/>
      <c r="K89" s="117"/>
      <c r="L89" s="104"/>
      <c r="M89" s="117"/>
      <c r="N89" s="104"/>
      <c r="O89" s="117"/>
      <c r="P89" s="104"/>
      <c r="Q89" s="117"/>
      <c r="R89" s="104"/>
      <c r="S89" s="117"/>
      <c r="T89" s="104"/>
      <c r="U89" s="117"/>
      <c r="V89" s="104"/>
      <c r="W89" s="117"/>
      <c r="X89" s="104"/>
      <c r="Y89" s="117"/>
      <c r="Z89" s="104"/>
      <c r="AA89" s="137"/>
      <c r="AB89" s="138"/>
      <c r="AC89" s="364"/>
      <c r="AD89" s="364"/>
    </row>
    <row r="90" spans="1:132" s="161" customFormat="1" x14ac:dyDescent="0.3">
      <c r="A90" s="343" t="s">
        <v>107</v>
      </c>
      <c r="B90" s="372"/>
      <c r="C90" s="373" t="s">
        <v>131</v>
      </c>
      <c r="D90" s="372">
        <v>2006</v>
      </c>
      <c r="E90" s="374">
        <v>0</v>
      </c>
      <c r="F90" s="370"/>
      <c r="G90" s="370"/>
      <c r="H90" s="125"/>
      <c r="I90" s="27"/>
      <c r="J90" s="125"/>
      <c r="K90" s="27"/>
      <c r="L90" s="125"/>
      <c r="M90" s="27"/>
      <c r="N90" s="125"/>
      <c r="O90" s="27"/>
      <c r="P90" s="125"/>
      <c r="Q90" s="27"/>
      <c r="R90" s="125" t="s">
        <v>254</v>
      </c>
      <c r="S90" s="27"/>
      <c r="T90" s="125"/>
      <c r="U90" s="27"/>
      <c r="V90" s="125"/>
      <c r="W90" s="27"/>
      <c r="X90" s="125"/>
      <c r="Y90" s="27"/>
      <c r="Z90" s="125"/>
      <c r="AA90" s="148"/>
      <c r="AB90" s="140"/>
      <c r="AC90" s="365"/>
      <c r="AD90" s="365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</row>
    <row r="91" spans="1:132" s="161" customFormat="1" x14ac:dyDescent="0.3">
      <c r="A91" s="371" t="s">
        <v>110</v>
      </c>
      <c r="B91" s="377"/>
      <c r="C91" s="379" t="s">
        <v>3</v>
      </c>
      <c r="D91" s="377">
        <v>2006</v>
      </c>
      <c r="E91" s="324">
        <f>F91+G91</f>
        <v>0</v>
      </c>
      <c r="F91" s="326">
        <f>K91+L91+M91+N91+P91+Q91+U91+V91+W91+AA91</f>
        <v>0</v>
      </c>
      <c r="G91" s="317">
        <f>H91+I91+J91+O91+R91+S91+T91+X91+Y91+Z91+AB91</f>
        <v>0</v>
      </c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160"/>
      <c r="AB91" s="142"/>
      <c r="AC91" s="364"/>
      <c r="AD91" s="364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</row>
    <row r="92" spans="1:132" x14ac:dyDescent="0.3">
      <c r="A92" s="343"/>
      <c r="B92" s="378"/>
      <c r="C92" s="380"/>
      <c r="D92" s="378"/>
      <c r="E92" s="381"/>
      <c r="F92" s="376"/>
      <c r="G92" s="376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 t="s">
        <v>284</v>
      </c>
      <c r="S92" s="31"/>
      <c r="T92" s="31"/>
      <c r="U92" s="31"/>
      <c r="V92" s="31"/>
      <c r="W92" s="31"/>
      <c r="X92" s="31"/>
      <c r="Y92" s="31"/>
      <c r="Z92" s="31"/>
      <c r="AA92" s="160"/>
      <c r="AB92" s="142"/>
      <c r="AC92" s="365"/>
      <c r="AD92" s="365"/>
    </row>
    <row r="93" spans="1:132" s="92" customFormat="1" x14ac:dyDescent="0.3">
      <c r="A93" s="189"/>
      <c r="B93" s="164"/>
      <c r="C93" s="190"/>
      <c r="D93" s="164"/>
      <c r="E93" s="165"/>
      <c r="F93" s="164"/>
      <c r="G93" s="165"/>
      <c r="I93" s="119"/>
      <c r="K93" s="119"/>
      <c r="M93" s="119"/>
      <c r="O93" s="119"/>
      <c r="P93" s="94"/>
      <c r="Q93" s="121"/>
      <c r="R93" s="94"/>
      <c r="S93" s="121"/>
      <c r="T93" s="94"/>
      <c r="U93" s="121"/>
      <c r="V93" s="94"/>
      <c r="W93" s="121"/>
      <c r="X93" s="94"/>
      <c r="Y93" s="121"/>
      <c r="Z93" s="94"/>
      <c r="AA93" s="119"/>
      <c r="AC93" s="168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  <c r="DS93" s="93"/>
      <c r="DT93" s="93"/>
      <c r="DU93" s="93"/>
      <c r="DV93" s="93"/>
      <c r="DW93" s="93"/>
      <c r="DX93" s="93"/>
      <c r="DY93" s="93"/>
      <c r="DZ93" s="93"/>
      <c r="EA93" s="93"/>
      <c r="EB93" s="93"/>
    </row>
  </sheetData>
  <sheetProtection algorithmName="SHA-512" hashValue="82ql9a3JcyHpQMTIdvYXTDxOeUJ18Kt732RejDC8AnwMsAtj4G7a3zNuuBMoLzE8Q1f/s62PO27E8zJJn7KNSQ==" saltValue="9MjWG7WEEKXmuFPSMqSY5A==" spinCount="100000" sheet="1" objects="1" scenarios="1"/>
  <sortState xmlns:xlrd2="http://schemas.microsoft.com/office/spreadsheetml/2017/richdata2" ref="A17:AO92">
    <sortCondition descending="1" ref="E17:E92"/>
  </sortState>
  <mergeCells count="346">
    <mergeCell ref="G91:G92"/>
    <mergeCell ref="A89:A90"/>
    <mergeCell ref="B89:B90"/>
    <mergeCell ref="C89:C90"/>
    <mergeCell ref="D89:D90"/>
    <mergeCell ref="E89:E90"/>
    <mergeCell ref="F89:F90"/>
    <mergeCell ref="G89:G90"/>
    <mergeCell ref="D91:D92"/>
    <mergeCell ref="A91:A92"/>
    <mergeCell ref="B91:B92"/>
    <mergeCell ref="C91:C92"/>
    <mergeCell ref="E91:E92"/>
    <mergeCell ref="F91:F92"/>
    <mergeCell ref="G87:G88"/>
    <mergeCell ref="A85:A86"/>
    <mergeCell ref="B85:B86"/>
    <mergeCell ref="C85:C86"/>
    <mergeCell ref="D85:D86"/>
    <mergeCell ref="E85:E86"/>
    <mergeCell ref="F85:F86"/>
    <mergeCell ref="G85:G86"/>
    <mergeCell ref="A87:A88"/>
    <mergeCell ref="B87:B88"/>
    <mergeCell ref="C87:C88"/>
    <mergeCell ref="D87:D88"/>
    <mergeCell ref="E87:E88"/>
    <mergeCell ref="F87:F88"/>
    <mergeCell ref="G83:G84"/>
    <mergeCell ref="A81:A82"/>
    <mergeCell ref="B81:B82"/>
    <mergeCell ref="C81:C82"/>
    <mergeCell ref="D81:D82"/>
    <mergeCell ref="E81:E82"/>
    <mergeCell ref="F81:F82"/>
    <mergeCell ref="G81:G82"/>
    <mergeCell ref="A83:A84"/>
    <mergeCell ref="B83:B84"/>
    <mergeCell ref="C83:C84"/>
    <mergeCell ref="D83:D84"/>
    <mergeCell ref="E83:E84"/>
    <mergeCell ref="F83:F84"/>
    <mergeCell ref="G79:G80"/>
    <mergeCell ref="A77:A78"/>
    <mergeCell ref="B77:B78"/>
    <mergeCell ref="C77:C78"/>
    <mergeCell ref="D77:D78"/>
    <mergeCell ref="E77:E78"/>
    <mergeCell ref="F77:F78"/>
    <mergeCell ref="G77:G78"/>
    <mergeCell ref="A79:A80"/>
    <mergeCell ref="B79:B80"/>
    <mergeCell ref="C79:C80"/>
    <mergeCell ref="D79:D80"/>
    <mergeCell ref="E79:E80"/>
    <mergeCell ref="F79:F80"/>
    <mergeCell ref="G75:G76"/>
    <mergeCell ref="A73:A74"/>
    <mergeCell ref="B73:B74"/>
    <mergeCell ref="C73:C74"/>
    <mergeCell ref="D73:D74"/>
    <mergeCell ref="E73:E74"/>
    <mergeCell ref="F73:F74"/>
    <mergeCell ref="G73:G74"/>
    <mergeCell ref="A75:A76"/>
    <mergeCell ref="B75:B76"/>
    <mergeCell ref="C75:C76"/>
    <mergeCell ref="D75:D76"/>
    <mergeCell ref="E75:E76"/>
    <mergeCell ref="F75:F76"/>
    <mergeCell ref="G71:G72"/>
    <mergeCell ref="A69:A70"/>
    <mergeCell ref="B69:B70"/>
    <mergeCell ref="C69:C70"/>
    <mergeCell ref="D69:D70"/>
    <mergeCell ref="E69:E70"/>
    <mergeCell ref="F69:F70"/>
    <mergeCell ref="G69:G70"/>
    <mergeCell ref="A71:A72"/>
    <mergeCell ref="B71:B72"/>
    <mergeCell ref="C71:C72"/>
    <mergeCell ref="D71:D72"/>
    <mergeCell ref="E71:E72"/>
    <mergeCell ref="F71:F72"/>
    <mergeCell ref="G67:G68"/>
    <mergeCell ref="A65:A66"/>
    <mergeCell ref="B65:B66"/>
    <mergeCell ref="C65:C66"/>
    <mergeCell ref="D65:D66"/>
    <mergeCell ref="E65:E66"/>
    <mergeCell ref="F65:F66"/>
    <mergeCell ref="G65:G66"/>
    <mergeCell ref="A67:A68"/>
    <mergeCell ref="B67:B68"/>
    <mergeCell ref="C67:C68"/>
    <mergeCell ref="D67:D68"/>
    <mergeCell ref="E67:E68"/>
    <mergeCell ref="F67:F68"/>
    <mergeCell ref="G63:G64"/>
    <mergeCell ref="A61:A62"/>
    <mergeCell ref="B61:B62"/>
    <mergeCell ref="C61:C62"/>
    <mergeCell ref="D61:D62"/>
    <mergeCell ref="E61:E62"/>
    <mergeCell ref="F61:F62"/>
    <mergeCell ref="G61:G62"/>
    <mergeCell ref="A63:A64"/>
    <mergeCell ref="B63:B64"/>
    <mergeCell ref="C63:C64"/>
    <mergeCell ref="D63:D64"/>
    <mergeCell ref="E63:E64"/>
    <mergeCell ref="F63:F64"/>
    <mergeCell ref="G59:G60"/>
    <mergeCell ref="A57:A58"/>
    <mergeCell ref="B57:B58"/>
    <mergeCell ref="C57:C58"/>
    <mergeCell ref="D57:D58"/>
    <mergeCell ref="E57:E58"/>
    <mergeCell ref="F57:F58"/>
    <mergeCell ref="G57:G58"/>
    <mergeCell ref="A59:A60"/>
    <mergeCell ref="B59:B60"/>
    <mergeCell ref="C59:C60"/>
    <mergeCell ref="D59:D60"/>
    <mergeCell ref="E59:E60"/>
    <mergeCell ref="F59:F60"/>
    <mergeCell ref="G55:G56"/>
    <mergeCell ref="A53:A54"/>
    <mergeCell ref="B53:B54"/>
    <mergeCell ref="C53:C54"/>
    <mergeCell ref="D53:D54"/>
    <mergeCell ref="E53:E54"/>
    <mergeCell ref="F53:F54"/>
    <mergeCell ref="G53:G54"/>
    <mergeCell ref="A55:A56"/>
    <mergeCell ref="B55:B56"/>
    <mergeCell ref="C55:C56"/>
    <mergeCell ref="D55:D56"/>
    <mergeCell ref="E55:E56"/>
    <mergeCell ref="F55:F56"/>
    <mergeCell ref="G51:G52"/>
    <mergeCell ref="A49:A50"/>
    <mergeCell ref="B49:B50"/>
    <mergeCell ref="C49:C50"/>
    <mergeCell ref="D49:D50"/>
    <mergeCell ref="E49:E50"/>
    <mergeCell ref="F49:F50"/>
    <mergeCell ref="G49:G50"/>
    <mergeCell ref="A51:A52"/>
    <mergeCell ref="B51:B52"/>
    <mergeCell ref="C51:C52"/>
    <mergeCell ref="D51:D52"/>
    <mergeCell ref="E51:E52"/>
    <mergeCell ref="F51:F52"/>
    <mergeCell ref="G47:G48"/>
    <mergeCell ref="A45:A46"/>
    <mergeCell ref="B45:B46"/>
    <mergeCell ref="C45:C46"/>
    <mergeCell ref="D45:D46"/>
    <mergeCell ref="E45:E46"/>
    <mergeCell ref="F45:F46"/>
    <mergeCell ref="G45:G46"/>
    <mergeCell ref="A47:A48"/>
    <mergeCell ref="B47:B48"/>
    <mergeCell ref="C47:C48"/>
    <mergeCell ref="D47:D48"/>
    <mergeCell ref="E47:E48"/>
    <mergeCell ref="F47:F48"/>
    <mergeCell ref="G43:G44"/>
    <mergeCell ref="A41:A42"/>
    <mergeCell ref="B41:B42"/>
    <mergeCell ref="C41:C42"/>
    <mergeCell ref="D41:D42"/>
    <mergeCell ref="E41:E42"/>
    <mergeCell ref="F41:F42"/>
    <mergeCell ref="G41:G42"/>
    <mergeCell ref="A43:A44"/>
    <mergeCell ref="B43:B44"/>
    <mergeCell ref="C43:C44"/>
    <mergeCell ref="D43:D44"/>
    <mergeCell ref="E43:E44"/>
    <mergeCell ref="F43:F44"/>
    <mergeCell ref="G39:G40"/>
    <mergeCell ref="A37:A38"/>
    <mergeCell ref="B37:B38"/>
    <mergeCell ref="C37:C38"/>
    <mergeCell ref="D37:D38"/>
    <mergeCell ref="E37:E38"/>
    <mergeCell ref="F37:F38"/>
    <mergeCell ref="G37:G38"/>
    <mergeCell ref="A39:A40"/>
    <mergeCell ref="B39:B40"/>
    <mergeCell ref="C39:C40"/>
    <mergeCell ref="D39:D40"/>
    <mergeCell ref="E39:E40"/>
    <mergeCell ref="F39:F40"/>
    <mergeCell ref="G35:G36"/>
    <mergeCell ref="A33:A34"/>
    <mergeCell ref="B33:B34"/>
    <mergeCell ref="C33:C34"/>
    <mergeCell ref="D33:D34"/>
    <mergeCell ref="E33:E34"/>
    <mergeCell ref="F33:F34"/>
    <mergeCell ref="G33:G34"/>
    <mergeCell ref="A35:A36"/>
    <mergeCell ref="B35:B36"/>
    <mergeCell ref="C35:C36"/>
    <mergeCell ref="D35:D36"/>
    <mergeCell ref="E35:E36"/>
    <mergeCell ref="F35:F36"/>
    <mergeCell ref="G31:G32"/>
    <mergeCell ref="A29:A30"/>
    <mergeCell ref="B29:B30"/>
    <mergeCell ref="C29:C30"/>
    <mergeCell ref="D29:D30"/>
    <mergeCell ref="E29:E30"/>
    <mergeCell ref="F29:F30"/>
    <mergeCell ref="G29:G30"/>
    <mergeCell ref="A31:A32"/>
    <mergeCell ref="B31:B32"/>
    <mergeCell ref="C31:C32"/>
    <mergeCell ref="D31:D32"/>
    <mergeCell ref="E31:E32"/>
    <mergeCell ref="F31:F32"/>
    <mergeCell ref="F21:F22"/>
    <mergeCell ref="G21:G22"/>
    <mergeCell ref="A23:A24"/>
    <mergeCell ref="B23:B24"/>
    <mergeCell ref="C23:C24"/>
    <mergeCell ref="D23:D24"/>
    <mergeCell ref="E23:E24"/>
    <mergeCell ref="F23:F24"/>
    <mergeCell ref="G27:G28"/>
    <mergeCell ref="A25:A26"/>
    <mergeCell ref="B25:B26"/>
    <mergeCell ref="C25:C26"/>
    <mergeCell ref="D25:D26"/>
    <mergeCell ref="E25:E26"/>
    <mergeCell ref="F25:F26"/>
    <mergeCell ref="G25:G26"/>
    <mergeCell ref="A27:A28"/>
    <mergeCell ref="B27:B28"/>
    <mergeCell ref="C27:C28"/>
    <mergeCell ref="D27:D28"/>
    <mergeCell ref="E27:E28"/>
    <mergeCell ref="F27:F28"/>
    <mergeCell ref="AA17:AA18"/>
    <mergeCell ref="AA19:AA20"/>
    <mergeCell ref="AA21:AA22"/>
    <mergeCell ref="AA23:AA24"/>
    <mergeCell ref="G19:G20"/>
    <mergeCell ref="A17:A18"/>
    <mergeCell ref="B17:B18"/>
    <mergeCell ref="C17:C18"/>
    <mergeCell ref="D17:D18"/>
    <mergeCell ref="E17:E18"/>
    <mergeCell ref="F17:F18"/>
    <mergeCell ref="G17:G18"/>
    <mergeCell ref="A19:A20"/>
    <mergeCell ref="B19:B20"/>
    <mergeCell ref="C19:C20"/>
    <mergeCell ref="D19:D20"/>
    <mergeCell ref="E19:E20"/>
    <mergeCell ref="F19:F20"/>
    <mergeCell ref="G23:G24"/>
    <mergeCell ref="A21:A22"/>
    <mergeCell ref="B21:B22"/>
    <mergeCell ref="C21:C22"/>
    <mergeCell ref="D21:D22"/>
    <mergeCell ref="E21:E22"/>
    <mergeCell ref="AD17:AD18"/>
    <mergeCell ref="AC17:AC18"/>
    <mergeCell ref="AC19:AC20"/>
    <mergeCell ref="AD19:AD20"/>
    <mergeCell ref="AC21:AC22"/>
    <mergeCell ref="AD21:AD22"/>
    <mergeCell ref="AC23:AC24"/>
    <mergeCell ref="AD23:AD24"/>
    <mergeCell ref="AC25:AC26"/>
    <mergeCell ref="AD25:AD26"/>
    <mergeCell ref="AC27:AC28"/>
    <mergeCell ref="AD27:AD28"/>
    <mergeCell ref="AC29:AC30"/>
    <mergeCell ref="AD29:AD30"/>
    <mergeCell ref="AC31:AC32"/>
    <mergeCell ref="AD31:AD32"/>
    <mergeCell ref="AC33:AC34"/>
    <mergeCell ref="AD33:AD34"/>
    <mergeCell ref="AC35:AC36"/>
    <mergeCell ref="AD35:AD36"/>
    <mergeCell ref="AC37:AC38"/>
    <mergeCell ref="AD37:AD38"/>
    <mergeCell ref="AC39:AC40"/>
    <mergeCell ref="AD39:AD40"/>
    <mergeCell ref="AC41:AC42"/>
    <mergeCell ref="AD41:AD42"/>
    <mergeCell ref="AC43:AC44"/>
    <mergeCell ref="AD43:AD44"/>
    <mergeCell ref="AC45:AC46"/>
    <mergeCell ref="AD45:AD46"/>
    <mergeCell ref="AC47:AC48"/>
    <mergeCell ref="AD47:AD48"/>
    <mergeCell ref="AC49:AC50"/>
    <mergeCell ref="AD49:AD50"/>
    <mergeCell ref="AC51:AC52"/>
    <mergeCell ref="AD51:AD52"/>
    <mergeCell ref="AC53:AC54"/>
    <mergeCell ref="AD53:AD54"/>
    <mergeCell ref="AC55:AC56"/>
    <mergeCell ref="AD55:AD56"/>
    <mergeCell ref="AC57:AC58"/>
    <mergeCell ref="AD57:AD58"/>
    <mergeCell ref="AC59:AC60"/>
    <mergeCell ref="AD59:AD60"/>
    <mergeCell ref="AC61:AC62"/>
    <mergeCell ref="AD61:AD62"/>
    <mergeCell ref="AC63:AC64"/>
    <mergeCell ref="AD63:AD64"/>
    <mergeCell ref="AC65:AC66"/>
    <mergeCell ref="AD65:AD66"/>
    <mergeCell ref="AC67:AC68"/>
    <mergeCell ref="AD67:AD68"/>
    <mergeCell ref="AC69:AC70"/>
    <mergeCell ref="AD69:AD70"/>
    <mergeCell ref="AC71:AC72"/>
    <mergeCell ref="AD71:AD72"/>
    <mergeCell ref="AC73:AC74"/>
    <mergeCell ref="AD73:AD74"/>
    <mergeCell ref="AC75:AC76"/>
    <mergeCell ref="AD75:AD76"/>
    <mergeCell ref="AC87:AC88"/>
    <mergeCell ref="AD87:AD88"/>
    <mergeCell ref="AC89:AC90"/>
    <mergeCell ref="AD89:AD90"/>
    <mergeCell ref="AC91:AC92"/>
    <mergeCell ref="AD91:AD92"/>
    <mergeCell ref="AC77:AC78"/>
    <mergeCell ref="AD77:AD78"/>
    <mergeCell ref="AC79:AC80"/>
    <mergeCell ref="AD79:AD80"/>
    <mergeCell ref="AC81:AC82"/>
    <mergeCell ref="AD81:AD82"/>
    <mergeCell ref="AC83:AC84"/>
    <mergeCell ref="AD83:AD84"/>
    <mergeCell ref="AC85:AC86"/>
    <mergeCell ref="AD85:AD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135"/>
  <sheetViews>
    <sheetView zoomScale="85" zoomScaleNormal="85" workbookViewId="0">
      <selection activeCell="AJ25" sqref="AJ25"/>
    </sheetView>
  </sheetViews>
  <sheetFormatPr defaultRowHeight="18.75" x14ac:dyDescent="0.3"/>
  <cols>
    <col min="1" max="1" width="15.7109375" style="187" customWidth="1"/>
    <col min="2" max="2" width="7" style="31" customWidth="1"/>
    <col min="3" max="3" width="32.140625" style="182" customWidth="1"/>
    <col min="4" max="4" width="12.7109375" style="44" customWidth="1"/>
    <col min="5" max="5" width="12.7109375" style="113" customWidth="1"/>
    <col min="6" max="6" width="12.7109375" style="44" customWidth="1"/>
    <col min="7" max="7" width="12.7109375" style="113" customWidth="1"/>
    <col min="8" max="8" width="5.7109375" style="28" customWidth="1"/>
    <col min="9" max="9" width="5.7109375" style="41" customWidth="1"/>
    <col min="10" max="10" width="5.7109375" style="28" customWidth="1"/>
    <col min="11" max="11" width="5.7109375" style="41" customWidth="1"/>
    <col min="12" max="12" width="5.42578125" style="143" customWidth="1"/>
    <col min="13" max="13" width="5.42578125" style="144" customWidth="1"/>
    <col min="14" max="14" width="5.42578125" style="96" customWidth="1"/>
    <col min="15" max="15" width="5.42578125" style="139" customWidth="1"/>
    <col min="16" max="16" width="5.42578125" style="31" customWidth="1"/>
    <col min="17" max="17" width="5.42578125" style="129" customWidth="1"/>
    <col min="18" max="18" width="5.7109375" style="30" customWidth="1"/>
    <col min="19" max="19" width="5.42578125" style="128" customWidth="1"/>
    <col min="20" max="20" width="9.140625" style="28"/>
    <col min="21" max="21" width="9.140625" style="99"/>
    <col min="22" max="16384" width="9.140625" style="32"/>
  </cols>
  <sheetData>
    <row r="1" spans="1:50" x14ac:dyDescent="0.3">
      <c r="A1" s="178"/>
      <c r="B1" s="27"/>
      <c r="C1" s="178"/>
      <c r="D1" s="36"/>
      <c r="E1" s="36"/>
      <c r="F1" s="36"/>
      <c r="G1" s="36"/>
      <c r="H1" s="35"/>
      <c r="I1" s="35"/>
      <c r="J1" s="35"/>
      <c r="K1" s="37"/>
      <c r="L1" s="254"/>
      <c r="M1" s="254"/>
      <c r="N1" s="27"/>
      <c r="O1" s="27"/>
      <c r="P1" s="27"/>
      <c r="Q1" s="27"/>
      <c r="R1" s="33"/>
      <c r="S1" s="33"/>
      <c r="T1" s="69"/>
      <c r="U1" s="69"/>
      <c r="V1" s="58"/>
      <c r="AI1" s="32" t="e">
        <f>+AWAI:(CS)</f>
        <v>#NAME?</v>
      </c>
    </row>
    <row r="2" spans="1:50" s="52" customFormat="1" ht="26.25" x14ac:dyDescent="0.4">
      <c r="A2" s="47" t="s">
        <v>443</v>
      </c>
      <c r="B2" s="48"/>
      <c r="C2" s="49"/>
      <c r="D2" s="50"/>
      <c r="E2" s="50"/>
      <c r="F2" s="50"/>
      <c r="G2" s="50"/>
      <c r="H2" s="145"/>
      <c r="I2" s="107"/>
      <c r="J2" s="107"/>
      <c r="K2" s="145"/>
      <c r="L2" s="101"/>
      <c r="M2" s="116" t="s">
        <v>451</v>
      </c>
      <c r="N2" s="101"/>
      <c r="O2" s="101"/>
      <c r="P2" s="101"/>
      <c r="Q2" s="101"/>
      <c r="R2" s="51"/>
      <c r="S2" s="48"/>
      <c r="T2" s="105"/>
      <c r="U2" s="105"/>
      <c r="V2" s="90"/>
      <c r="X2" s="32"/>
      <c r="Y2" s="32"/>
      <c r="Z2" s="32"/>
      <c r="AA2" s="32"/>
      <c r="AB2" s="77"/>
      <c r="AC2" s="32"/>
      <c r="AD2" s="32"/>
      <c r="AE2" s="32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s="52" customFormat="1" ht="31.5" x14ac:dyDescent="0.5">
      <c r="A3" s="111" t="s">
        <v>444</v>
      </c>
      <c r="B3" s="54"/>
      <c r="C3" s="55"/>
      <c r="D3" s="56"/>
      <c r="E3" s="56"/>
      <c r="F3" s="56"/>
      <c r="G3" s="56"/>
      <c r="H3" s="108"/>
      <c r="I3" s="108"/>
      <c r="J3" s="108"/>
      <c r="K3" s="146"/>
      <c r="L3" s="102"/>
      <c r="M3" s="102"/>
      <c r="N3" s="102"/>
      <c r="O3" s="102"/>
      <c r="P3" s="102"/>
      <c r="Q3" s="102"/>
      <c r="R3" s="57"/>
      <c r="S3" s="57"/>
      <c r="T3" s="106"/>
      <c r="U3" s="106"/>
      <c r="V3" s="90"/>
      <c r="W3" s="90"/>
      <c r="X3" s="284"/>
      <c r="Y3" s="284"/>
      <c r="Z3" s="284"/>
      <c r="AA3" s="284"/>
      <c r="AB3" s="284"/>
      <c r="AC3" s="284"/>
      <c r="AD3" s="284"/>
      <c r="AE3" s="284"/>
      <c r="AF3" s="284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</row>
    <row r="4" spans="1:50" x14ac:dyDescent="0.3">
      <c r="A4" s="178"/>
      <c r="B4" s="27"/>
      <c r="C4" s="178"/>
      <c r="D4" s="36"/>
      <c r="E4" s="36"/>
      <c r="F4" s="36"/>
      <c r="G4" s="36"/>
      <c r="H4" s="35"/>
      <c r="I4" s="35"/>
      <c r="J4" s="35"/>
      <c r="K4" s="37"/>
      <c r="L4" s="254"/>
      <c r="M4" s="254"/>
      <c r="N4" s="27"/>
      <c r="O4" s="27"/>
      <c r="P4" s="27"/>
      <c r="Q4" s="27"/>
      <c r="R4" s="33"/>
      <c r="S4" s="33"/>
      <c r="T4" s="69"/>
      <c r="U4" s="69"/>
      <c r="V4" s="166"/>
      <c r="W4" s="281"/>
    </row>
    <row r="5" spans="1:50" x14ac:dyDescent="0.3">
      <c r="A5" s="179" t="s">
        <v>452</v>
      </c>
      <c r="B5" s="65"/>
      <c r="C5" s="179"/>
      <c r="D5" s="64"/>
      <c r="E5" s="64"/>
      <c r="F5" s="64"/>
      <c r="G5" s="64"/>
      <c r="H5" s="63" t="s">
        <v>445</v>
      </c>
      <c r="I5" s="63"/>
      <c r="J5" s="63"/>
      <c r="K5" s="66"/>
      <c r="L5" s="75"/>
      <c r="M5" s="75"/>
      <c r="N5" s="65"/>
      <c r="O5" s="65"/>
      <c r="P5" s="65"/>
      <c r="Q5" s="65"/>
      <c r="R5" s="65"/>
      <c r="S5" s="65"/>
      <c r="T5" s="67"/>
      <c r="U5" s="67"/>
      <c r="V5" s="63"/>
      <c r="W5" s="282"/>
    </row>
    <row r="6" spans="1:50" x14ac:dyDescent="0.3">
      <c r="A6" s="179" t="s">
        <v>453</v>
      </c>
      <c r="B6" s="65"/>
      <c r="C6" s="179"/>
      <c r="D6" s="64"/>
      <c r="E6" s="64"/>
      <c r="F6" s="64"/>
      <c r="G6" s="64"/>
      <c r="H6" s="63" t="s">
        <v>446</v>
      </c>
      <c r="I6" s="66"/>
      <c r="J6" s="63"/>
      <c r="K6" s="63"/>
      <c r="L6" s="75"/>
      <c r="M6" s="75"/>
      <c r="N6" s="65"/>
      <c r="O6" s="65"/>
      <c r="P6" s="65"/>
      <c r="Q6" s="65"/>
      <c r="R6" s="65"/>
      <c r="S6" s="65"/>
      <c r="T6" s="67"/>
      <c r="U6" s="67"/>
      <c r="V6" s="63"/>
      <c r="W6" s="282"/>
    </row>
    <row r="7" spans="1:50" x14ac:dyDescent="0.3">
      <c r="A7" s="179" t="s">
        <v>454</v>
      </c>
      <c r="B7" s="65"/>
      <c r="C7" s="179"/>
      <c r="D7" s="64"/>
      <c r="E7" s="64"/>
      <c r="F7" s="64"/>
      <c r="G7" s="64"/>
      <c r="H7" s="134" t="s">
        <v>447</v>
      </c>
      <c r="I7" s="134"/>
      <c r="J7" s="134"/>
      <c r="K7" s="134"/>
      <c r="L7" s="135"/>
      <c r="M7" s="135"/>
      <c r="N7" s="136"/>
      <c r="O7" s="136"/>
      <c r="P7" s="136"/>
      <c r="Q7" s="136"/>
      <c r="R7" s="136"/>
      <c r="S7" s="136"/>
      <c r="T7" s="67"/>
      <c r="U7" s="67"/>
      <c r="V7" s="63"/>
      <c r="W7" s="282"/>
    </row>
    <row r="8" spans="1:50" x14ac:dyDescent="0.3">
      <c r="A8" s="183" t="s">
        <v>456</v>
      </c>
      <c r="B8" s="65"/>
      <c r="C8" s="179"/>
      <c r="D8" s="64"/>
      <c r="E8" s="64"/>
      <c r="F8" s="64"/>
      <c r="G8" s="64"/>
      <c r="H8" s="134" t="s">
        <v>448</v>
      </c>
      <c r="I8" s="134"/>
      <c r="J8" s="63"/>
      <c r="K8" s="66"/>
      <c r="L8" s="75"/>
      <c r="M8" s="75"/>
      <c r="N8" s="65"/>
      <c r="O8" s="65"/>
      <c r="P8" s="65"/>
      <c r="Q8" s="65"/>
      <c r="R8" s="65"/>
      <c r="S8" s="65"/>
      <c r="T8" s="67"/>
      <c r="U8" s="67"/>
      <c r="V8" s="63"/>
      <c r="W8" s="282"/>
    </row>
    <row r="9" spans="1:50" x14ac:dyDescent="0.3">
      <c r="A9" s="179" t="s">
        <v>455</v>
      </c>
      <c r="B9" s="65"/>
      <c r="C9" s="179"/>
      <c r="D9" s="64"/>
      <c r="E9" s="64"/>
      <c r="F9" s="64"/>
      <c r="G9" s="64"/>
      <c r="H9" s="63" t="s">
        <v>449</v>
      </c>
      <c r="I9" s="134"/>
      <c r="J9" s="63"/>
      <c r="K9" s="66"/>
      <c r="L9" s="75"/>
      <c r="M9" s="75"/>
      <c r="N9" s="65"/>
      <c r="O9" s="65"/>
      <c r="P9" s="65"/>
      <c r="Q9" s="65"/>
      <c r="R9" s="65"/>
      <c r="S9" s="65"/>
      <c r="T9" s="67"/>
      <c r="U9" s="67"/>
      <c r="V9" s="63"/>
      <c r="W9" s="282"/>
    </row>
    <row r="10" spans="1:50" x14ac:dyDescent="0.3">
      <c r="A10" s="179" t="s">
        <v>457</v>
      </c>
      <c r="B10" s="65"/>
      <c r="C10" s="179"/>
      <c r="D10" s="64"/>
      <c r="E10" s="64"/>
      <c r="F10" s="64"/>
      <c r="G10" s="64"/>
      <c r="H10" s="63" t="s">
        <v>450</v>
      </c>
      <c r="I10" s="63"/>
      <c r="J10" s="63"/>
      <c r="K10" s="63"/>
      <c r="L10" s="75"/>
      <c r="M10" s="75"/>
      <c r="N10" s="65"/>
      <c r="O10" s="65"/>
      <c r="P10" s="65"/>
      <c r="Q10" s="65"/>
      <c r="R10" s="65"/>
      <c r="S10" s="65"/>
      <c r="T10" s="67"/>
      <c r="U10" s="67"/>
      <c r="V10" s="63"/>
      <c r="W10" s="282"/>
    </row>
    <row r="11" spans="1:50" x14ac:dyDescent="0.3">
      <c r="A11" s="178"/>
      <c r="B11" s="27"/>
      <c r="C11" s="178"/>
      <c r="D11" s="36"/>
      <c r="E11" s="36"/>
      <c r="F11" s="36"/>
      <c r="G11" s="36"/>
      <c r="H11" s="35"/>
      <c r="I11" s="35"/>
      <c r="J11" s="35"/>
      <c r="K11" s="37"/>
      <c r="L11" s="255"/>
      <c r="M11" s="255"/>
      <c r="N11" s="256"/>
      <c r="O11" s="27"/>
      <c r="P11" s="27"/>
      <c r="Q11" s="27"/>
      <c r="R11" s="33"/>
      <c r="S11" s="33"/>
      <c r="T11" s="69"/>
      <c r="U11" s="69"/>
      <c r="V11" s="79"/>
      <c r="W11" s="281"/>
    </row>
    <row r="12" spans="1:50" s="40" customFormat="1" ht="98.25" customHeight="1" x14ac:dyDescent="0.3">
      <c r="A12" s="184" t="s">
        <v>321</v>
      </c>
      <c r="B12" s="109" t="s">
        <v>5</v>
      </c>
      <c r="C12" s="180" t="s">
        <v>322</v>
      </c>
      <c r="D12" s="110" t="s">
        <v>323</v>
      </c>
      <c r="E12" s="169" t="s">
        <v>324</v>
      </c>
      <c r="F12" s="170" t="s">
        <v>325</v>
      </c>
      <c r="G12" s="171" t="s">
        <v>326</v>
      </c>
      <c r="H12" s="109">
        <v>1</v>
      </c>
      <c r="I12" s="214">
        <v>2</v>
      </c>
      <c r="J12" s="109">
        <v>3</v>
      </c>
      <c r="K12" s="228">
        <v>4</v>
      </c>
      <c r="L12" s="109">
        <v>5</v>
      </c>
      <c r="M12" s="214">
        <v>6</v>
      </c>
      <c r="N12" s="109">
        <v>7</v>
      </c>
      <c r="O12" s="214">
        <v>8</v>
      </c>
      <c r="P12" s="290">
        <v>9</v>
      </c>
      <c r="Q12" s="291">
        <v>10</v>
      </c>
      <c r="R12" s="109">
        <v>11</v>
      </c>
      <c r="S12" s="214">
        <v>12</v>
      </c>
      <c r="T12" s="173" t="s">
        <v>320</v>
      </c>
      <c r="U12" s="250" t="s">
        <v>319</v>
      </c>
      <c r="V12" s="271" t="s">
        <v>470</v>
      </c>
      <c r="W12" s="283"/>
    </row>
    <row r="13" spans="1:50" s="35" customFormat="1" x14ac:dyDescent="0.3">
      <c r="A13" s="382" t="s">
        <v>92</v>
      </c>
      <c r="B13" s="307">
        <v>1</v>
      </c>
      <c r="C13" s="383" t="s">
        <v>141</v>
      </c>
      <c r="D13" s="307">
        <v>2008</v>
      </c>
      <c r="E13" s="340">
        <f>F13+G13</f>
        <v>111</v>
      </c>
      <c r="F13" s="335">
        <f>K13+Q13+R13+T13</f>
        <v>10</v>
      </c>
      <c r="G13" s="333">
        <f>H13+I13+J13+L13+M13+N13+O13+P13+S13</f>
        <v>101</v>
      </c>
      <c r="H13" s="104">
        <v>13</v>
      </c>
      <c r="I13" s="117">
        <v>13</v>
      </c>
      <c r="J13" s="104">
        <v>15</v>
      </c>
      <c r="K13" s="117"/>
      <c r="L13" s="104"/>
      <c r="M13" s="117"/>
      <c r="N13" s="104">
        <v>20</v>
      </c>
      <c r="O13" s="117">
        <v>20</v>
      </c>
      <c r="P13" s="104"/>
      <c r="Q13" s="117"/>
      <c r="R13" s="104"/>
      <c r="S13" s="117">
        <v>20</v>
      </c>
      <c r="T13" s="368">
        <v>10</v>
      </c>
      <c r="U13" s="152"/>
      <c r="V13" s="364"/>
      <c r="W13" s="45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</row>
    <row r="14" spans="1:50" s="35" customFormat="1" x14ac:dyDescent="0.3">
      <c r="A14" s="343" t="s">
        <v>92</v>
      </c>
      <c r="B14" s="302">
        <v>2</v>
      </c>
      <c r="C14" s="343" t="s">
        <v>141</v>
      </c>
      <c r="D14" s="302">
        <v>2007</v>
      </c>
      <c r="E14" s="384">
        <v>111</v>
      </c>
      <c r="F14" s="302"/>
      <c r="G14" s="302"/>
      <c r="H14" s="103" t="s">
        <v>279</v>
      </c>
      <c r="I14" s="122" t="s">
        <v>279</v>
      </c>
      <c r="J14" s="103" t="s">
        <v>268</v>
      </c>
      <c r="K14" s="122" t="s">
        <v>311</v>
      </c>
      <c r="L14" s="103"/>
      <c r="M14" s="122"/>
      <c r="N14" s="103" t="s">
        <v>294</v>
      </c>
      <c r="O14" s="122" t="s">
        <v>294</v>
      </c>
      <c r="P14" s="103"/>
      <c r="Q14" s="122"/>
      <c r="R14" s="103"/>
      <c r="S14" s="122" t="s">
        <v>294</v>
      </c>
      <c r="T14" s="302"/>
      <c r="U14" s="153"/>
      <c r="V14" s="365"/>
      <c r="W14" s="45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s="35" customFormat="1" x14ac:dyDescent="0.3">
      <c r="A15" s="382" t="s">
        <v>99</v>
      </c>
      <c r="B15" s="307">
        <v>2</v>
      </c>
      <c r="C15" s="383" t="s">
        <v>124</v>
      </c>
      <c r="D15" s="307">
        <v>2008</v>
      </c>
      <c r="E15" s="340">
        <f>F15+G15</f>
        <v>75</v>
      </c>
      <c r="F15" s="335">
        <f>K15+Q15+R15+T15</f>
        <v>2</v>
      </c>
      <c r="G15" s="333">
        <f>H15+I15+J15+L15+M15+N15+O15+P15+S15</f>
        <v>73</v>
      </c>
      <c r="H15" s="104"/>
      <c r="I15" s="117"/>
      <c r="J15" s="104"/>
      <c r="K15" s="117"/>
      <c r="L15" s="104">
        <v>11</v>
      </c>
      <c r="M15" s="117">
        <v>20</v>
      </c>
      <c r="N15" s="104">
        <v>11</v>
      </c>
      <c r="O15" s="117">
        <v>20</v>
      </c>
      <c r="P15" s="104"/>
      <c r="Q15" s="117"/>
      <c r="R15" s="104">
        <v>2</v>
      </c>
      <c r="S15" s="117">
        <v>11</v>
      </c>
      <c r="T15" s="154"/>
      <c r="U15" s="152"/>
      <c r="V15" s="364"/>
      <c r="W15" s="45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</row>
    <row r="16" spans="1:50" s="35" customFormat="1" x14ac:dyDescent="0.3">
      <c r="A16" s="343" t="s">
        <v>99</v>
      </c>
      <c r="B16" s="302">
        <v>25</v>
      </c>
      <c r="C16" s="343" t="s">
        <v>124</v>
      </c>
      <c r="D16" s="302">
        <v>2008</v>
      </c>
      <c r="E16" s="384">
        <v>75</v>
      </c>
      <c r="F16" s="302">
        <v>2</v>
      </c>
      <c r="G16" s="302">
        <v>73</v>
      </c>
      <c r="H16" s="103"/>
      <c r="I16" s="122" t="s">
        <v>235</v>
      </c>
      <c r="J16" s="103"/>
      <c r="K16" s="122"/>
      <c r="L16" s="103" t="s">
        <v>259</v>
      </c>
      <c r="M16" s="122" t="s">
        <v>294</v>
      </c>
      <c r="N16" s="103" t="s">
        <v>259</v>
      </c>
      <c r="O16" s="122" t="s">
        <v>294</v>
      </c>
      <c r="P16" s="103"/>
      <c r="Q16" s="122"/>
      <c r="R16" s="103" t="s">
        <v>245</v>
      </c>
      <c r="S16" s="122" t="s">
        <v>259</v>
      </c>
      <c r="T16" s="155"/>
      <c r="U16" s="153"/>
      <c r="V16" s="365"/>
      <c r="W16" s="4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1:50" s="35" customFormat="1" x14ac:dyDescent="0.3">
      <c r="A17" s="382" t="s">
        <v>109</v>
      </c>
      <c r="B17" s="307">
        <v>3</v>
      </c>
      <c r="C17" s="383" t="s">
        <v>80</v>
      </c>
      <c r="D17" s="307">
        <v>2007</v>
      </c>
      <c r="E17" s="340">
        <f>F17+G17</f>
        <v>59</v>
      </c>
      <c r="F17" s="335">
        <f>K17+Q17+R17+T17</f>
        <v>0</v>
      </c>
      <c r="G17" s="333">
        <f>H17+I17+J17+L17+M17+N17+O17+P17+S17</f>
        <v>59</v>
      </c>
      <c r="H17" s="104"/>
      <c r="I17" s="117">
        <v>2</v>
      </c>
      <c r="J17" s="104"/>
      <c r="K17" s="117"/>
      <c r="L17" s="104">
        <v>13</v>
      </c>
      <c r="M17" s="117">
        <v>11</v>
      </c>
      <c r="N17" s="104">
        <v>14</v>
      </c>
      <c r="O17" s="117">
        <v>10</v>
      </c>
      <c r="P17" s="104"/>
      <c r="Q17" s="117"/>
      <c r="R17" s="104"/>
      <c r="S17" s="117">
        <v>9</v>
      </c>
      <c r="T17" s="154"/>
      <c r="U17" s="152"/>
      <c r="V17" s="364"/>
      <c r="W17" s="4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1:50" s="35" customFormat="1" x14ac:dyDescent="0.3">
      <c r="A18" s="343" t="s">
        <v>109</v>
      </c>
      <c r="B18" s="302">
        <v>15</v>
      </c>
      <c r="C18" s="343" t="s">
        <v>80</v>
      </c>
      <c r="D18" s="302">
        <v>2007</v>
      </c>
      <c r="E18" s="384">
        <v>59</v>
      </c>
      <c r="F18" s="302"/>
      <c r="G18" s="302"/>
      <c r="H18" s="103"/>
      <c r="I18" s="122" t="s">
        <v>245</v>
      </c>
      <c r="J18" s="103"/>
      <c r="K18" s="122"/>
      <c r="L18" s="103" t="s">
        <v>279</v>
      </c>
      <c r="M18" s="122" t="s">
        <v>259</v>
      </c>
      <c r="N18" s="103" t="s">
        <v>279</v>
      </c>
      <c r="O18" s="122" t="s">
        <v>304</v>
      </c>
      <c r="P18" s="103"/>
      <c r="Q18" s="122"/>
      <c r="R18" s="103" t="s">
        <v>277</v>
      </c>
      <c r="S18" s="122" t="s">
        <v>300</v>
      </c>
      <c r="T18" s="155"/>
      <c r="U18" s="153"/>
      <c r="V18" s="365"/>
      <c r="W18" s="45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1:50" s="35" customFormat="1" x14ac:dyDescent="0.3">
      <c r="A19" s="382" t="s">
        <v>107</v>
      </c>
      <c r="B19" s="307">
        <v>4</v>
      </c>
      <c r="C19" s="383" t="s">
        <v>133</v>
      </c>
      <c r="D19" s="307">
        <v>2009</v>
      </c>
      <c r="E19" s="340">
        <f>F19+G19</f>
        <v>41</v>
      </c>
      <c r="F19" s="335">
        <f>K19+Q19+R19+T19</f>
        <v>1</v>
      </c>
      <c r="G19" s="333">
        <f>H19+I19+J19+L19+M19+N19+O19+P19+S19</f>
        <v>40</v>
      </c>
      <c r="H19" s="104"/>
      <c r="I19" s="117"/>
      <c r="J19" s="104"/>
      <c r="K19" s="117"/>
      <c r="L19" s="104">
        <v>15</v>
      </c>
      <c r="M19" s="117">
        <v>11</v>
      </c>
      <c r="N19" s="104"/>
      <c r="O19" s="117"/>
      <c r="P19" s="104">
        <v>14</v>
      </c>
      <c r="Q19" s="117">
        <v>1</v>
      </c>
      <c r="R19" s="104"/>
      <c r="S19" s="117"/>
      <c r="T19" s="154"/>
      <c r="U19" s="152"/>
      <c r="V19" s="364"/>
      <c r="W19" s="45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1:50" s="35" customFormat="1" x14ac:dyDescent="0.3">
      <c r="A20" s="343" t="s">
        <v>107</v>
      </c>
      <c r="B20" s="302">
        <v>39</v>
      </c>
      <c r="C20" s="343" t="s">
        <v>133</v>
      </c>
      <c r="D20" s="302">
        <v>2009</v>
      </c>
      <c r="E20" s="384">
        <v>41</v>
      </c>
      <c r="F20" s="302"/>
      <c r="G20" s="302"/>
      <c r="H20" s="103"/>
      <c r="I20" s="122"/>
      <c r="J20" s="103"/>
      <c r="K20" s="122"/>
      <c r="L20" s="103" t="s">
        <v>268</v>
      </c>
      <c r="M20" s="122" t="s">
        <v>259</v>
      </c>
      <c r="N20" s="103"/>
      <c r="O20" s="122"/>
      <c r="P20" s="103" t="s">
        <v>292</v>
      </c>
      <c r="Q20" s="122" t="s">
        <v>277</v>
      </c>
      <c r="R20" s="103"/>
      <c r="S20" s="122"/>
      <c r="T20" s="155"/>
      <c r="U20" s="153"/>
      <c r="V20" s="365"/>
      <c r="W20" s="45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1:50" s="35" customFormat="1" x14ac:dyDescent="0.3">
      <c r="A21" s="382" t="s">
        <v>107</v>
      </c>
      <c r="B21" s="307">
        <v>5</v>
      </c>
      <c r="C21" s="383" t="s">
        <v>132</v>
      </c>
      <c r="D21" s="307">
        <v>2009</v>
      </c>
      <c r="E21" s="340">
        <f>F21+G21</f>
        <v>35</v>
      </c>
      <c r="F21" s="335">
        <f>K21+Q21+R21+T21</f>
        <v>7</v>
      </c>
      <c r="G21" s="333">
        <f>H21+I21+J21+L21+M21+N21+O21+P21+S21</f>
        <v>28</v>
      </c>
      <c r="H21" s="104"/>
      <c r="I21" s="117"/>
      <c r="J21" s="104"/>
      <c r="K21" s="117"/>
      <c r="L21" s="104">
        <v>11</v>
      </c>
      <c r="M21" s="117">
        <v>17</v>
      </c>
      <c r="N21" s="104"/>
      <c r="O21" s="117"/>
      <c r="P21" s="104"/>
      <c r="Q21" s="117">
        <v>7</v>
      </c>
      <c r="R21" s="104"/>
      <c r="S21" s="117"/>
      <c r="T21" s="154"/>
      <c r="U21" s="152"/>
      <c r="V21" s="364"/>
      <c r="W21" s="45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1:50" s="28" customFormat="1" x14ac:dyDescent="0.3">
      <c r="A22" s="343" t="s">
        <v>107</v>
      </c>
      <c r="B22" s="302">
        <v>63</v>
      </c>
      <c r="C22" s="343" t="s">
        <v>132</v>
      </c>
      <c r="D22" s="302">
        <v>2009</v>
      </c>
      <c r="E22" s="384">
        <v>35</v>
      </c>
      <c r="F22" s="302"/>
      <c r="G22" s="302"/>
      <c r="H22" s="125"/>
      <c r="I22" s="27"/>
      <c r="J22" s="125"/>
      <c r="K22" s="27"/>
      <c r="L22" s="125" t="s">
        <v>259</v>
      </c>
      <c r="M22" s="27" t="s">
        <v>269</v>
      </c>
      <c r="N22" s="125"/>
      <c r="O22" s="27"/>
      <c r="P22" s="125" t="s">
        <v>315</v>
      </c>
      <c r="Q22" s="27" t="s">
        <v>245</v>
      </c>
      <c r="R22" s="125"/>
      <c r="S22" s="27"/>
      <c r="T22" s="147"/>
      <c r="U22" s="156"/>
      <c r="V22" s="365"/>
      <c r="W22" s="45"/>
    </row>
    <row r="23" spans="1:50" s="28" customFormat="1" x14ac:dyDescent="0.3">
      <c r="A23" s="382" t="s">
        <v>138</v>
      </c>
      <c r="B23" s="307">
        <v>6</v>
      </c>
      <c r="C23" s="383" t="s">
        <v>11</v>
      </c>
      <c r="D23" s="307">
        <v>2007</v>
      </c>
      <c r="E23" s="340">
        <f>F23+G23</f>
        <v>29</v>
      </c>
      <c r="F23" s="335">
        <f>K23+Q23+R23+T23</f>
        <v>0</v>
      </c>
      <c r="G23" s="333">
        <f>H23+I23+J23+L23+M23+N23+O23+P23+S23</f>
        <v>29</v>
      </c>
      <c r="H23" s="104"/>
      <c r="I23" s="117"/>
      <c r="J23" s="104"/>
      <c r="K23" s="117"/>
      <c r="L23" s="104">
        <v>8</v>
      </c>
      <c r="M23" s="117">
        <v>5</v>
      </c>
      <c r="N23" s="104">
        <v>8</v>
      </c>
      <c r="O23" s="117"/>
      <c r="P23" s="104"/>
      <c r="Q23" s="117"/>
      <c r="R23" s="104"/>
      <c r="S23" s="117">
        <v>8</v>
      </c>
      <c r="T23" s="154"/>
      <c r="U23" s="152"/>
      <c r="V23" s="364"/>
      <c r="W23" s="45"/>
    </row>
    <row r="24" spans="1:50" s="28" customFormat="1" x14ac:dyDescent="0.3">
      <c r="A24" s="343" t="s">
        <v>138</v>
      </c>
      <c r="B24" s="302">
        <v>87</v>
      </c>
      <c r="C24" s="343" t="s">
        <v>11</v>
      </c>
      <c r="D24" s="302">
        <v>2007</v>
      </c>
      <c r="E24" s="384">
        <v>29</v>
      </c>
      <c r="F24" s="302"/>
      <c r="G24" s="302"/>
      <c r="H24" s="103" t="s">
        <v>298</v>
      </c>
      <c r="I24" s="122" t="s">
        <v>295</v>
      </c>
      <c r="J24" s="103" t="s">
        <v>285</v>
      </c>
      <c r="K24" s="122"/>
      <c r="L24" s="103" t="s">
        <v>286</v>
      </c>
      <c r="M24" s="122" t="s">
        <v>290</v>
      </c>
      <c r="N24" s="103" t="s">
        <v>286</v>
      </c>
      <c r="O24" s="122" t="s">
        <v>285</v>
      </c>
      <c r="P24" s="103"/>
      <c r="Q24" s="122"/>
      <c r="R24" s="103" t="s">
        <v>254</v>
      </c>
      <c r="S24" s="122" t="s">
        <v>286</v>
      </c>
      <c r="T24" s="155"/>
      <c r="U24" s="153"/>
      <c r="V24" s="365"/>
      <c r="W24" s="45"/>
    </row>
    <row r="25" spans="1:50" s="28" customFormat="1" x14ac:dyDescent="0.3">
      <c r="A25" s="382" t="s">
        <v>91</v>
      </c>
      <c r="B25" s="307">
        <v>7</v>
      </c>
      <c r="C25" s="383" t="s">
        <v>75</v>
      </c>
      <c r="D25" s="307">
        <v>2009</v>
      </c>
      <c r="E25" s="340">
        <f>F25+G25</f>
        <v>28</v>
      </c>
      <c r="F25" s="335">
        <f>K25+Q25+R25+T25</f>
        <v>0</v>
      </c>
      <c r="G25" s="333">
        <f>H25+I25+J25+L25+M25+N25+O25+P25+S25</f>
        <v>28</v>
      </c>
      <c r="H25" s="104"/>
      <c r="I25" s="117"/>
      <c r="J25" s="104"/>
      <c r="K25" s="117"/>
      <c r="L25" s="104">
        <v>10</v>
      </c>
      <c r="M25" s="117">
        <v>10</v>
      </c>
      <c r="N25" s="104"/>
      <c r="O25" s="117">
        <v>8</v>
      </c>
      <c r="P25" s="104"/>
      <c r="Q25" s="117"/>
      <c r="R25" s="104"/>
      <c r="S25" s="117"/>
      <c r="T25" s="154"/>
      <c r="U25" s="152"/>
      <c r="V25" s="364"/>
      <c r="W25" s="45"/>
    </row>
    <row r="26" spans="1:50" s="28" customFormat="1" x14ac:dyDescent="0.3">
      <c r="A26" s="343" t="s">
        <v>91</v>
      </c>
      <c r="B26" s="302">
        <v>111</v>
      </c>
      <c r="C26" s="343" t="s">
        <v>75</v>
      </c>
      <c r="D26" s="302">
        <v>2009</v>
      </c>
      <c r="E26" s="384">
        <v>28</v>
      </c>
      <c r="F26" s="302"/>
      <c r="G26" s="302"/>
      <c r="H26" s="103"/>
      <c r="I26" s="122"/>
      <c r="J26" s="103"/>
      <c r="K26" s="122"/>
      <c r="L26" s="103" t="s">
        <v>304</v>
      </c>
      <c r="M26" s="122" t="s">
        <v>304</v>
      </c>
      <c r="N26" s="103"/>
      <c r="O26" s="122" t="s">
        <v>286</v>
      </c>
      <c r="P26" s="103" t="s">
        <v>180</v>
      </c>
      <c r="Q26" s="122" t="s">
        <v>312</v>
      </c>
      <c r="R26" s="103"/>
      <c r="S26" s="122" t="s">
        <v>293</v>
      </c>
      <c r="T26" s="155"/>
      <c r="U26" s="153"/>
      <c r="V26" s="365"/>
    </row>
    <row r="27" spans="1:50" s="28" customFormat="1" x14ac:dyDescent="0.3">
      <c r="A27" s="382" t="s">
        <v>107</v>
      </c>
      <c r="B27" s="307">
        <v>8</v>
      </c>
      <c r="C27" s="383" t="s">
        <v>130</v>
      </c>
      <c r="D27" s="307">
        <v>2008</v>
      </c>
      <c r="E27" s="340">
        <f>F27+G27</f>
        <v>27</v>
      </c>
      <c r="F27" s="335">
        <f>K27+Q27+R27+T27</f>
        <v>0</v>
      </c>
      <c r="G27" s="333">
        <f>H27+I27+J27+L27+M27+N27+O27+P27+S27</f>
        <v>27</v>
      </c>
      <c r="H27" s="104"/>
      <c r="I27" s="117"/>
      <c r="J27" s="104"/>
      <c r="K27" s="117"/>
      <c r="L27" s="104">
        <v>6</v>
      </c>
      <c r="M27" s="117">
        <v>6</v>
      </c>
      <c r="N27" s="104"/>
      <c r="O27" s="117">
        <v>15</v>
      </c>
      <c r="P27" s="104"/>
      <c r="Q27" s="117"/>
      <c r="R27" s="104"/>
      <c r="S27" s="117"/>
      <c r="T27" s="154"/>
      <c r="U27" s="152"/>
      <c r="V27" s="364"/>
    </row>
    <row r="28" spans="1:50" s="28" customFormat="1" x14ac:dyDescent="0.3">
      <c r="A28" s="343" t="s">
        <v>107</v>
      </c>
      <c r="B28" s="302">
        <v>135</v>
      </c>
      <c r="C28" s="343" t="s">
        <v>130</v>
      </c>
      <c r="D28" s="302">
        <v>2008</v>
      </c>
      <c r="E28" s="384">
        <v>27</v>
      </c>
      <c r="F28" s="302"/>
      <c r="G28" s="302"/>
      <c r="H28" s="103"/>
      <c r="I28" s="122"/>
      <c r="J28" s="103"/>
      <c r="K28" s="122"/>
      <c r="L28" s="103" t="s">
        <v>179</v>
      </c>
      <c r="M28" s="122" t="s">
        <v>179</v>
      </c>
      <c r="N28" s="103"/>
      <c r="O28" s="122" t="s">
        <v>268</v>
      </c>
      <c r="P28" s="103"/>
      <c r="Q28" s="122"/>
      <c r="R28" s="103"/>
      <c r="S28" s="122"/>
      <c r="T28" s="155"/>
      <c r="U28" s="153"/>
      <c r="V28" s="365"/>
    </row>
    <row r="29" spans="1:50" s="28" customFormat="1" x14ac:dyDescent="0.3">
      <c r="A29" s="382" t="s">
        <v>94</v>
      </c>
      <c r="B29" s="307">
        <v>9</v>
      </c>
      <c r="C29" s="383" t="s">
        <v>63</v>
      </c>
      <c r="D29" s="307">
        <v>2008</v>
      </c>
      <c r="E29" s="340">
        <f>F29+G29</f>
        <v>14</v>
      </c>
      <c r="F29" s="335">
        <f>K29+Q29+R29+T29</f>
        <v>0</v>
      </c>
      <c r="G29" s="333">
        <f>H29+I29+J29+L29+M29+N29+O29+P29+S29</f>
        <v>14</v>
      </c>
      <c r="H29" s="104"/>
      <c r="I29" s="117"/>
      <c r="J29" s="104"/>
      <c r="K29" s="117"/>
      <c r="L29" s="104"/>
      <c r="M29" s="117">
        <v>3</v>
      </c>
      <c r="N29" s="104"/>
      <c r="O29" s="117">
        <v>11</v>
      </c>
      <c r="P29" s="104"/>
      <c r="Q29" s="117"/>
      <c r="R29" s="104"/>
      <c r="S29" s="117"/>
      <c r="T29" s="154"/>
      <c r="U29" s="152"/>
      <c r="V29" s="364"/>
    </row>
    <row r="30" spans="1:50" s="28" customFormat="1" x14ac:dyDescent="0.3">
      <c r="A30" s="343" t="s">
        <v>94</v>
      </c>
      <c r="B30" s="302">
        <v>159</v>
      </c>
      <c r="C30" s="343" t="s">
        <v>63</v>
      </c>
      <c r="D30" s="302">
        <v>2008</v>
      </c>
      <c r="E30" s="384">
        <v>14</v>
      </c>
      <c r="F30" s="302">
        <v>14</v>
      </c>
      <c r="G30" s="302">
        <v>14</v>
      </c>
      <c r="H30" s="103"/>
      <c r="I30" s="122"/>
      <c r="J30" s="103"/>
      <c r="K30" s="122"/>
      <c r="L30" s="103" t="s">
        <v>289</v>
      </c>
      <c r="M30" s="122" t="s">
        <v>224</v>
      </c>
      <c r="N30" s="103"/>
      <c r="O30" s="122" t="s">
        <v>259</v>
      </c>
      <c r="P30" s="103"/>
      <c r="Q30" s="122"/>
      <c r="R30" s="103"/>
      <c r="S30" s="122"/>
      <c r="T30" s="155"/>
      <c r="U30" s="153"/>
      <c r="V30" s="365"/>
    </row>
    <row r="31" spans="1:50" s="28" customFormat="1" x14ac:dyDescent="0.3">
      <c r="A31" s="382" t="s">
        <v>138</v>
      </c>
      <c r="B31" s="307">
        <v>10</v>
      </c>
      <c r="C31" s="383" t="s">
        <v>12</v>
      </c>
      <c r="D31" s="307">
        <v>2008</v>
      </c>
      <c r="E31" s="340">
        <f>F31+G31</f>
        <v>10</v>
      </c>
      <c r="F31" s="335">
        <f>K31+Q31+R31+T31</f>
        <v>0</v>
      </c>
      <c r="G31" s="333">
        <f>H31+I31+J31+L31+M31+N31+O31+P31+S31</f>
        <v>10</v>
      </c>
      <c r="H31" s="104"/>
      <c r="I31" s="117"/>
      <c r="J31" s="104"/>
      <c r="K31" s="117"/>
      <c r="L31" s="104"/>
      <c r="M31" s="117"/>
      <c r="N31" s="104"/>
      <c r="O31" s="117">
        <v>10</v>
      </c>
      <c r="P31" s="104"/>
      <c r="Q31" s="117"/>
      <c r="R31" s="104"/>
      <c r="S31" s="117"/>
      <c r="T31" s="154"/>
      <c r="U31" s="152"/>
      <c r="V31" s="364"/>
    </row>
    <row r="32" spans="1:50" s="28" customFormat="1" x14ac:dyDescent="0.3">
      <c r="A32" s="343" t="s">
        <v>138</v>
      </c>
      <c r="B32" s="302">
        <v>183</v>
      </c>
      <c r="C32" s="343" t="s">
        <v>12</v>
      </c>
      <c r="D32" s="302">
        <v>2008</v>
      </c>
      <c r="E32" s="384">
        <v>10</v>
      </c>
      <c r="F32" s="302"/>
      <c r="G32" s="302"/>
      <c r="H32" s="103"/>
      <c r="I32" s="122"/>
      <c r="J32" s="103"/>
      <c r="K32" s="122"/>
      <c r="L32" s="103" t="s">
        <v>315</v>
      </c>
      <c r="M32" s="122" t="s">
        <v>225</v>
      </c>
      <c r="N32" s="103" t="s">
        <v>299</v>
      </c>
      <c r="O32" s="122" t="s">
        <v>304</v>
      </c>
      <c r="P32" s="103"/>
      <c r="Q32" s="122"/>
      <c r="R32" s="103"/>
      <c r="S32" s="122" t="s">
        <v>298</v>
      </c>
      <c r="T32" s="155"/>
      <c r="U32" s="153"/>
      <c r="V32" s="365"/>
    </row>
    <row r="33" spans="1:25" s="28" customFormat="1" x14ac:dyDescent="0.3">
      <c r="A33" s="382" t="s">
        <v>94</v>
      </c>
      <c r="B33" s="307">
        <v>11</v>
      </c>
      <c r="C33" s="383" t="s">
        <v>66</v>
      </c>
      <c r="D33" s="307">
        <v>2008</v>
      </c>
      <c r="E33" s="340">
        <f>F33+G33</f>
        <v>5</v>
      </c>
      <c r="F33" s="335">
        <f>K33+Q33+R33+T33</f>
        <v>0</v>
      </c>
      <c r="G33" s="333">
        <f>H33+I33+J33+L33+M33+N33+O33+P33+S33</f>
        <v>5</v>
      </c>
      <c r="H33" s="104"/>
      <c r="I33" s="117"/>
      <c r="J33" s="104"/>
      <c r="K33" s="117"/>
      <c r="L33" s="104"/>
      <c r="M33" s="117"/>
      <c r="N33" s="104"/>
      <c r="O33" s="117">
        <v>5</v>
      </c>
      <c r="P33" s="104"/>
      <c r="Q33" s="117"/>
      <c r="R33" s="104"/>
      <c r="S33" s="117"/>
      <c r="T33" s="154"/>
      <c r="U33" s="152"/>
      <c r="V33" s="364"/>
    </row>
    <row r="34" spans="1:25" s="28" customFormat="1" x14ac:dyDescent="0.3">
      <c r="A34" s="343" t="s">
        <v>94</v>
      </c>
      <c r="B34" s="302">
        <v>207</v>
      </c>
      <c r="C34" s="343" t="s">
        <v>66</v>
      </c>
      <c r="D34" s="302">
        <v>2008</v>
      </c>
      <c r="E34" s="384">
        <v>5</v>
      </c>
      <c r="F34" s="302"/>
      <c r="G34" s="302"/>
      <c r="H34" s="103"/>
      <c r="I34" s="122"/>
      <c r="J34" s="103"/>
      <c r="K34" s="122"/>
      <c r="L34" s="103" t="s">
        <v>301</v>
      </c>
      <c r="M34" s="122" t="s">
        <v>216</v>
      </c>
      <c r="N34" s="103"/>
      <c r="O34" s="122" t="s">
        <v>290</v>
      </c>
      <c r="P34" s="103"/>
      <c r="Q34" s="122"/>
      <c r="R34" s="103"/>
      <c r="S34" s="122"/>
      <c r="T34" s="155"/>
      <c r="U34" s="153"/>
      <c r="V34" s="365"/>
    </row>
    <row r="35" spans="1:25" s="28" customFormat="1" x14ac:dyDescent="0.3">
      <c r="A35" s="382" t="s">
        <v>94</v>
      </c>
      <c r="B35" s="307">
        <v>12</v>
      </c>
      <c r="C35" s="383" t="s">
        <v>67</v>
      </c>
      <c r="D35" s="307">
        <v>2008</v>
      </c>
      <c r="E35" s="340">
        <f>F35+G35</f>
        <v>4</v>
      </c>
      <c r="F35" s="335">
        <f>K35+Q35+R35+T35</f>
        <v>0</v>
      </c>
      <c r="G35" s="333">
        <f>H35+I35+J35+L35+M35+N35+O35+P35+S35</f>
        <v>4</v>
      </c>
      <c r="H35" s="104"/>
      <c r="I35" s="117"/>
      <c r="J35" s="104"/>
      <c r="K35" s="117"/>
      <c r="L35" s="104"/>
      <c r="M35" s="117"/>
      <c r="N35" s="104"/>
      <c r="O35" s="117">
        <v>4</v>
      </c>
      <c r="P35" s="104"/>
      <c r="Q35" s="117"/>
      <c r="R35" s="104"/>
      <c r="S35" s="117"/>
      <c r="T35" s="154"/>
      <c r="U35" s="152"/>
      <c r="V35" s="364"/>
    </row>
    <row r="36" spans="1:25" s="28" customFormat="1" x14ac:dyDescent="0.3">
      <c r="A36" s="343" t="s">
        <v>94</v>
      </c>
      <c r="B36" s="302">
        <v>231</v>
      </c>
      <c r="C36" s="343" t="s">
        <v>67</v>
      </c>
      <c r="D36" s="302">
        <v>2008</v>
      </c>
      <c r="E36" s="384">
        <v>4</v>
      </c>
      <c r="F36" s="302"/>
      <c r="G36" s="302"/>
      <c r="H36" s="103"/>
      <c r="I36" s="122"/>
      <c r="J36" s="103"/>
      <c r="K36" s="122"/>
      <c r="L36" s="103" t="s">
        <v>160</v>
      </c>
      <c r="M36" s="122" t="s">
        <v>315</v>
      </c>
      <c r="N36" s="103"/>
      <c r="O36" s="122" t="s">
        <v>280</v>
      </c>
      <c r="P36" s="103"/>
      <c r="Q36" s="122"/>
      <c r="R36" s="103"/>
      <c r="S36" s="122"/>
      <c r="T36" s="155"/>
      <c r="U36" s="153"/>
      <c r="V36" s="365"/>
    </row>
    <row r="37" spans="1:25" s="28" customFormat="1" x14ac:dyDescent="0.3">
      <c r="A37" s="382" t="s">
        <v>107</v>
      </c>
      <c r="B37" s="307">
        <v>13</v>
      </c>
      <c r="C37" s="383" t="s">
        <v>134</v>
      </c>
      <c r="D37" s="307">
        <v>2007</v>
      </c>
      <c r="E37" s="340">
        <f>F37+G37</f>
        <v>4</v>
      </c>
      <c r="F37" s="335">
        <f>K37+Q37+R37+T37</f>
        <v>0</v>
      </c>
      <c r="G37" s="333">
        <f>H37+I37+J37+L37+M37+N37+O37+P37+S37</f>
        <v>4</v>
      </c>
      <c r="H37" s="104"/>
      <c r="I37" s="117"/>
      <c r="J37" s="104"/>
      <c r="K37" s="117"/>
      <c r="L37" s="104"/>
      <c r="M37" s="117">
        <v>4</v>
      </c>
      <c r="N37" s="104"/>
      <c r="O37" s="117"/>
      <c r="P37" s="104"/>
      <c r="Q37" s="117"/>
      <c r="R37" s="104"/>
      <c r="S37" s="117"/>
      <c r="T37" s="154"/>
      <c r="U37" s="152"/>
      <c r="V37" s="364"/>
      <c r="X37" s="34"/>
    </row>
    <row r="38" spans="1:25" s="28" customFormat="1" x14ac:dyDescent="0.3">
      <c r="A38" s="343" t="s">
        <v>107</v>
      </c>
      <c r="B38" s="302">
        <v>255</v>
      </c>
      <c r="C38" s="343" t="s">
        <v>134</v>
      </c>
      <c r="D38" s="302">
        <v>2007</v>
      </c>
      <c r="E38" s="384">
        <v>4</v>
      </c>
      <c r="F38" s="302"/>
      <c r="G38" s="302"/>
      <c r="H38" s="103"/>
      <c r="I38" s="122"/>
      <c r="J38" s="103"/>
      <c r="K38" s="122"/>
      <c r="L38" s="103" t="s">
        <v>270</v>
      </c>
      <c r="M38" s="122" t="s">
        <v>280</v>
      </c>
      <c r="N38" s="103" t="s">
        <v>277</v>
      </c>
      <c r="O38" s="122"/>
      <c r="P38" s="103"/>
      <c r="Q38" s="122"/>
      <c r="R38" s="103"/>
      <c r="S38" s="122"/>
      <c r="T38" s="155"/>
      <c r="U38" s="153"/>
      <c r="V38" s="365"/>
      <c r="W38" s="45"/>
      <c r="Y38" s="99"/>
    </row>
    <row r="39" spans="1:25" s="93" customFormat="1" x14ac:dyDescent="0.3">
      <c r="A39" s="382" t="s">
        <v>91</v>
      </c>
      <c r="B39" s="307">
        <v>14</v>
      </c>
      <c r="C39" s="383" t="s">
        <v>74</v>
      </c>
      <c r="D39" s="307">
        <v>2009</v>
      </c>
      <c r="E39" s="340">
        <f>F39+G39</f>
        <v>4</v>
      </c>
      <c r="F39" s="335">
        <f>K39+Q39+R39+T39</f>
        <v>0</v>
      </c>
      <c r="G39" s="333">
        <f>H39+I39+J39+L39+M39+N39+O39+P39+S39</f>
        <v>4</v>
      </c>
      <c r="H39" s="104"/>
      <c r="I39" s="117"/>
      <c r="J39" s="104"/>
      <c r="K39" s="117"/>
      <c r="L39" s="104">
        <v>4</v>
      </c>
      <c r="M39" s="117"/>
      <c r="N39" s="104"/>
      <c r="O39" s="117"/>
      <c r="P39" s="104"/>
      <c r="Q39" s="117"/>
      <c r="R39" s="104"/>
      <c r="S39" s="117"/>
      <c r="T39" s="154"/>
      <c r="U39" s="152"/>
      <c r="V39" s="364"/>
    </row>
    <row r="40" spans="1:25" s="93" customFormat="1" x14ac:dyDescent="0.3">
      <c r="A40" s="343" t="s">
        <v>91</v>
      </c>
      <c r="B40" s="329">
        <v>2</v>
      </c>
      <c r="C40" s="343" t="s">
        <v>74</v>
      </c>
      <c r="D40" s="302">
        <v>2009</v>
      </c>
      <c r="E40" s="384">
        <v>4</v>
      </c>
      <c r="F40" s="302"/>
      <c r="G40" s="302"/>
      <c r="H40" s="103"/>
      <c r="I40" s="122"/>
      <c r="J40" s="103"/>
      <c r="K40" s="122"/>
      <c r="L40" s="103" t="s">
        <v>280</v>
      </c>
      <c r="M40" s="122" t="s">
        <v>270</v>
      </c>
      <c r="N40" s="103"/>
      <c r="O40" s="122" t="s">
        <v>250</v>
      </c>
      <c r="P40" s="103" t="s">
        <v>166</v>
      </c>
      <c r="Q40" s="122" t="s">
        <v>219</v>
      </c>
      <c r="R40" s="103"/>
      <c r="S40" s="122"/>
      <c r="T40" s="155"/>
      <c r="U40" s="153"/>
      <c r="V40" s="365"/>
    </row>
    <row r="41" spans="1:25" s="93" customFormat="1" x14ac:dyDescent="0.3">
      <c r="A41" s="382" t="s">
        <v>158</v>
      </c>
      <c r="B41" s="307">
        <v>15</v>
      </c>
      <c r="C41" s="383" t="s">
        <v>125</v>
      </c>
      <c r="D41" s="307">
        <v>2009</v>
      </c>
      <c r="E41" s="340">
        <f>F41+G41</f>
        <v>2</v>
      </c>
      <c r="F41" s="335">
        <f>K41+Q41+R41+T41</f>
        <v>0</v>
      </c>
      <c r="G41" s="333">
        <f>H41+I41+J41+L41+M41+N41+O41+P41+S41</f>
        <v>2</v>
      </c>
      <c r="H41" s="104"/>
      <c r="I41" s="117"/>
      <c r="J41" s="104"/>
      <c r="K41" s="117"/>
      <c r="L41" s="104"/>
      <c r="M41" s="117">
        <v>2</v>
      </c>
      <c r="N41" s="104"/>
      <c r="O41" s="117"/>
      <c r="P41" s="104"/>
      <c r="Q41" s="117"/>
      <c r="R41" s="104"/>
      <c r="S41" s="117"/>
      <c r="T41" s="154"/>
      <c r="U41" s="152"/>
      <c r="V41" s="364"/>
    </row>
    <row r="42" spans="1:25" s="93" customFormat="1" x14ac:dyDescent="0.3">
      <c r="A42" s="343" t="s">
        <v>158</v>
      </c>
      <c r="B42" s="329">
        <v>4</v>
      </c>
      <c r="C42" s="343" t="s">
        <v>125</v>
      </c>
      <c r="D42" s="302">
        <v>2009</v>
      </c>
      <c r="E42" s="384">
        <v>2</v>
      </c>
      <c r="F42" s="302"/>
      <c r="G42" s="302"/>
      <c r="H42" s="103"/>
      <c r="I42" s="122"/>
      <c r="J42" s="103"/>
      <c r="K42" s="122"/>
      <c r="L42" s="103" t="s">
        <v>215</v>
      </c>
      <c r="M42" s="122" t="s">
        <v>245</v>
      </c>
      <c r="N42" s="103" t="s">
        <v>313</v>
      </c>
      <c r="O42" s="122" t="s">
        <v>295</v>
      </c>
      <c r="P42" s="103"/>
      <c r="Q42" s="122"/>
      <c r="R42" s="103"/>
      <c r="S42" s="122"/>
      <c r="T42" s="155"/>
      <c r="U42" s="153"/>
      <c r="V42" s="365"/>
    </row>
    <row r="43" spans="1:25" s="93" customFormat="1" x14ac:dyDescent="0.3">
      <c r="A43" s="382" t="s">
        <v>138</v>
      </c>
      <c r="B43" s="307">
        <v>16</v>
      </c>
      <c r="C43" s="383" t="s">
        <v>14</v>
      </c>
      <c r="D43" s="307">
        <v>2008</v>
      </c>
      <c r="E43" s="340">
        <f>F43+G43</f>
        <v>2</v>
      </c>
      <c r="F43" s="335">
        <f>K43+Q43+R43+T43</f>
        <v>0</v>
      </c>
      <c r="G43" s="333">
        <f>H43+I43+J43+L43+M43+N43+O43+P43+S43</f>
        <v>2</v>
      </c>
      <c r="H43" s="104"/>
      <c r="I43" s="117"/>
      <c r="J43" s="104"/>
      <c r="K43" s="117"/>
      <c r="L43" s="104"/>
      <c r="M43" s="117"/>
      <c r="N43" s="104">
        <v>1</v>
      </c>
      <c r="O43" s="117">
        <v>1</v>
      </c>
      <c r="P43" s="104"/>
      <c r="Q43" s="117"/>
      <c r="R43" s="104"/>
      <c r="S43" s="117"/>
      <c r="T43" s="154"/>
      <c r="U43" s="152"/>
      <c r="V43" s="364"/>
    </row>
    <row r="44" spans="1:25" s="93" customFormat="1" x14ac:dyDescent="0.3">
      <c r="A44" s="343" t="s">
        <v>138</v>
      </c>
      <c r="B44" s="329">
        <v>6</v>
      </c>
      <c r="C44" s="343" t="s">
        <v>14</v>
      </c>
      <c r="D44" s="302">
        <v>2008</v>
      </c>
      <c r="E44" s="384">
        <v>2</v>
      </c>
      <c r="F44" s="302"/>
      <c r="G44" s="302"/>
      <c r="H44" s="125"/>
      <c r="I44" s="27"/>
      <c r="J44" s="125"/>
      <c r="K44" s="27"/>
      <c r="L44" s="125" t="s">
        <v>227</v>
      </c>
      <c r="M44" s="27" t="s">
        <v>312</v>
      </c>
      <c r="N44" s="125" t="s">
        <v>303</v>
      </c>
      <c r="O44" s="27" t="s">
        <v>303</v>
      </c>
      <c r="P44" s="125"/>
      <c r="Q44" s="27"/>
      <c r="R44" s="125"/>
      <c r="S44" s="27" t="s">
        <v>235</v>
      </c>
      <c r="T44" s="155"/>
      <c r="U44" s="153"/>
      <c r="V44" s="365"/>
    </row>
    <row r="45" spans="1:25" s="93" customFormat="1" x14ac:dyDescent="0.3">
      <c r="A45" s="382" t="s">
        <v>98</v>
      </c>
      <c r="B45" s="307">
        <v>17</v>
      </c>
      <c r="C45" s="383" t="s">
        <v>51</v>
      </c>
      <c r="D45" s="307">
        <v>2009</v>
      </c>
      <c r="E45" s="340">
        <f>F45+G45</f>
        <v>1</v>
      </c>
      <c r="F45" s="335">
        <f>K45+Q45+R45+T45</f>
        <v>0</v>
      </c>
      <c r="G45" s="333">
        <f>H45+I45+J45+L45+M45+N45+O45+P45+S45</f>
        <v>1</v>
      </c>
      <c r="H45" s="104"/>
      <c r="I45" s="117"/>
      <c r="J45" s="104"/>
      <c r="K45" s="117"/>
      <c r="L45" s="104"/>
      <c r="M45" s="117">
        <v>1</v>
      </c>
      <c r="N45" s="104"/>
      <c r="O45" s="117"/>
      <c r="P45" s="104"/>
      <c r="Q45" s="117"/>
      <c r="R45" s="104"/>
      <c r="S45" s="117"/>
      <c r="T45" s="154"/>
      <c r="U45" s="152"/>
      <c r="V45" s="364"/>
    </row>
    <row r="46" spans="1:25" s="93" customFormat="1" x14ac:dyDescent="0.3">
      <c r="A46" s="343" t="s">
        <v>98</v>
      </c>
      <c r="B46" s="329">
        <v>8</v>
      </c>
      <c r="C46" s="343" t="s">
        <v>51</v>
      </c>
      <c r="D46" s="302">
        <v>2009</v>
      </c>
      <c r="E46" s="384">
        <v>1</v>
      </c>
      <c r="F46" s="302"/>
      <c r="G46" s="302"/>
      <c r="H46" s="103"/>
      <c r="I46" s="122"/>
      <c r="J46" s="103"/>
      <c r="K46" s="122"/>
      <c r="L46" s="103" t="s">
        <v>235</v>
      </c>
      <c r="M46" s="122" t="s">
        <v>303</v>
      </c>
      <c r="N46" s="103"/>
      <c r="O46" s="122" t="s">
        <v>270</v>
      </c>
      <c r="P46" s="103"/>
      <c r="Q46" s="122"/>
      <c r="R46" s="103"/>
      <c r="S46" s="122"/>
      <c r="T46" s="155"/>
      <c r="U46" s="153"/>
      <c r="V46" s="365"/>
    </row>
    <row r="47" spans="1:25" s="93" customFormat="1" x14ac:dyDescent="0.3">
      <c r="A47" s="382" t="s">
        <v>103</v>
      </c>
      <c r="B47" s="307"/>
      <c r="C47" s="383" t="s">
        <v>35</v>
      </c>
      <c r="D47" s="307">
        <v>2008</v>
      </c>
      <c r="E47" s="340">
        <f>F47+G47</f>
        <v>0</v>
      </c>
      <c r="F47" s="335">
        <f>K47+Q47+R47+T47</f>
        <v>0</v>
      </c>
      <c r="G47" s="333">
        <f>H47+I47+J47+L47+M47+N47+O47+P47+S47</f>
        <v>0</v>
      </c>
      <c r="H47" s="104"/>
      <c r="I47" s="117"/>
      <c r="J47" s="104"/>
      <c r="K47" s="117"/>
      <c r="L47" s="104"/>
      <c r="M47" s="117"/>
      <c r="N47" s="104"/>
      <c r="O47" s="117"/>
      <c r="P47" s="104"/>
      <c r="Q47" s="117"/>
      <c r="R47" s="104"/>
      <c r="S47" s="117"/>
      <c r="T47" s="154"/>
      <c r="U47" s="152"/>
      <c r="V47" s="364"/>
    </row>
    <row r="48" spans="1:25" s="93" customFormat="1" x14ac:dyDescent="0.3">
      <c r="A48" s="343" t="s">
        <v>103</v>
      </c>
      <c r="B48" s="302"/>
      <c r="C48" s="343" t="s">
        <v>35</v>
      </c>
      <c r="D48" s="302">
        <v>2008</v>
      </c>
      <c r="E48" s="384">
        <v>0</v>
      </c>
      <c r="F48" s="302">
        <v>0</v>
      </c>
      <c r="G48" s="302">
        <v>0</v>
      </c>
      <c r="H48" s="103"/>
      <c r="I48" s="122"/>
      <c r="J48" s="103"/>
      <c r="K48" s="122"/>
      <c r="L48" s="103"/>
      <c r="M48" s="122"/>
      <c r="N48" s="103"/>
      <c r="O48" s="122"/>
      <c r="P48" s="103"/>
      <c r="Q48" s="122"/>
      <c r="R48" s="103"/>
      <c r="S48" s="122" t="s">
        <v>251</v>
      </c>
      <c r="T48" s="155"/>
      <c r="U48" s="153"/>
      <c r="V48" s="365"/>
    </row>
    <row r="49" spans="1:22" s="93" customFormat="1" x14ac:dyDescent="0.3">
      <c r="A49" s="382" t="s">
        <v>103</v>
      </c>
      <c r="B49" s="307"/>
      <c r="C49" s="383" t="s">
        <v>152</v>
      </c>
      <c r="D49" s="307">
        <v>2008</v>
      </c>
      <c r="E49" s="340">
        <f>F49+G49</f>
        <v>0</v>
      </c>
      <c r="F49" s="335">
        <f>K49+Q49+R49+T49</f>
        <v>0</v>
      </c>
      <c r="G49" s="333">
        <f>H49+I49+J49+L49+M49+N49+O49+P49+S49</f>
        <v>0</v>
      </c>
      <c r="H49" s="104"/>
      <c r="I49" s="117"/>
      <c r="J49" s="104"/>
      <c r="K49" s="117"/>
      <c r="L49" s="104"/>
      <c r="M49" s="117"/>
      <c r="N49" s="104"/>
      <c r="O49" s="117"/>
      <c r="P49" s="104"/>
      <c r="Q49" s="117"/>
      <c r="R49" s="104"/>
      <c r="S49" s="117"/>
      <c r="T49" s="154"/>
      <c r="U49" s="152"/>
      <c r="V49" s="364"/>
    </row>
    <row r="50" spans="1:22" s="93" customFormat="1" x14ac:dyDescent="0.3">
      <c r="A50" s="343" t="s">
        <v>103</v>
      </c>
      <c r="B50" s="302"/>
      <c r="C50" s="343" t="s">
        <v>152</v>
      </c>
      <c r="D50" s="302">
        <v>2008</v>
      </c>
      <c r="E50" s="384">
        <v>0</v>
      </c>
      <c r="F50" s="302">
        <v>0</v>
      </c>
      <c r="G50" s="302">
        <v>0</v>
      </c>
      <c r="H50" s="103"/>
      <c r="I50" s="122"/>
      <c r="J50" s="103"/>
      <c r="K50" s="122"/>
      <c r="L50" s="103"/>
      <c r="M50" s="122"/>
      <c r="N50" s="103"/>
      <c r="O50" s="122" t="s">
        <v>182</v>
      </c>
      <c r="P50" s="103"/>
      <c r="Q50" s="122"/>
      <c r="R50" s="103"/>
      <c r="S50" s="122" t="s">
        <v>254</v>
      </c>
      <c r="T50" s="155"/>
      <c r="U50" s="153"/>
      <c r="V50" s="365"/>
    </row>
    <row r="51" spans="1:22" s="93" customFormat="1" x14ac:dyDescent="0.3">
      <c r="A51" s="382" t="s">
        <v>103</v>
      </c>
      <c r="B51" s="307"/>
      <c r="C51" s="383" t="s">
        <v>36</v>
      </c>
      <c r="D51" s="307">
        <v>2008</v>
      </c>
      <c r="E51" s="340">
        <f>F51+G51</f>
        <v>0</v>
      </c>
      <c r="F51" s="335">
        <f>K51+Q51+R51+T51</f>
        <v>0</v>
      </c>
      <c r="G51" s="333">
        <f>H51+I51+J51+L51+M51+N51+O51+P51+S51</f>
        <v>0</v>
      </c>
      <c r="H51" s="104"/>
      <c r="I51" s="117"/>
      <c r="J51" s="104"/>
      <c r="K51" s="117"/>
      <c r="L51" s="104"/>
      <c r="M51" s="117"/>
      <c r="N51" s="104"/>
      <c r="O51" s="117"/>
      <c r="P51" s="104"/>
      <c r="Q51" s="117"/>
      <c r="R51" s="104"/>
      <c r="S51" s="117"/>
      <c r="T51" s="154"/>
      <c r="U51" s="152"/>
      <c r="V51" s="364"/>
    </row>
    <row r="52" spans="1:22" s="93" customFormat="1" x14ac:dyDescent="0.3">
      <c r="A52" s="343" t="s">
        <v>103</v>
      </c>
      <c r="B52" s="302"/>
      <c r="C52" s="343" t="s">
        <v>36</v>
      </c>
      <c r="D52" s="302">
        <v>2008</v>
      </c>
      <c r="E52" s="384">
        <v>0</v>
      </c>
      <c r="F52" s="302">
        <v>0</v>
      </c>
      <c r="G52" s="302">
        <v>0</v>
      </c>
      <c r="H52" s="103"/>
      <c r="I52" s="122"/>
      <c r="J52" s="103"/>
      <c r="K52" s="122"/>
      <c r="L52" s="103" t="s">
        <v>262</v>
      </c>
      <c r="M52" s="122" t="s">
        <v>181</v>
      </c>
      <c r="N52" s="103" t="s">
        <v>235</v>
      </c>
      <c r="O52" s="122"/>
      <c r="P52" s="103"/>
      <c r="Q52" s="122"/>
      <c r="R52" s="103"/>
      <c r="S52" s="122" t="s">
        <v>299</v>
      </c>
      <c r="T52" s="155"/>
      <c r="U52" s="153"/>
      <c r="V52" s="365"/>
    </row>
    <row r="53" spans="1:22" s="93" customFormat="1" x14ac:dyDescent="0.3">
      <c r="A53" s="382" t="s">
        <v>158</v>
      </c>
      <c r="B53" s="307"/>
      <c r="C53" s="383" t="s">
        <v>44</v>
      </c>
      <c r="D53" s="307">
        <v>2008</v>
      </c>
      <c r="E53" s="340">
        <f>F53+G53</f>
        <v>0</v>
      </c>
      <c r="F53" s="335">
        <f>K53+Q53+R53+T53</f>
        <v>0</v>
      </c>
      <c r="G53" s="333">
        <f>H53+I53+J53+L53+M53+N53+O53+P53+S53</f>
        <v>0</v>
      </c>
      <c r="H53" s="104"/>
      <c r="I53" s="117"/>
      <c r="J53" s="104"/>
      <c r="K53" s="117"/>
      <c r="L53" s="104"/>
      <c r="M53" s="117"/>
      <c r="N53" s="104"/>
      <c r="O53" s="117"/>
      <c r="P53" s="104"/>
      <c r="Q53" s="117"/>
      <c r="R53" s="104"/>
      <c r="S53" s="117"/>
      <c r="T53" s="154"/>
      <c r="U53" s="152"/>
      <c r="V53" s="364"/>
    </row>
    <row r="54" spans="1:22" s="93" customFormat="1" x14ac:dyDescent="0.3">
      <c r="A54" s="343" t="s">
        <v>158</v>
      </c>
      <c r="B54" s="302"/>
      <c r="C54" s="343" t="s">
        <v>44</v>
      </c>
      <c r="D54" s="302">
        <v>2008</v>
      </c>
      <c r="E54" s="384">
        <v>0</v>
      </c>
      <c r="F54" s="302">
        <v>0</v>
      </c>
      <c r="G54" s="302">
        <v>0</v>
      </c>
      <c r="H54" s="103"/>
      <c r="I54" s="122"/>
      <c r="J54" s="103"/>
      <c r="K54" s="122"/>
      <c r="L54" s="103"/>
      <c r="M54" s="122" t="s">
        <v>291</v>
      </c>
      <c r="N54" s="103" t="s">
        <v>295</v>
      </c>
      <c r="O54" s="122"/>
      <c r="P54" s="103"/>
      <c r="Q54" s="122"/>
      <c r="R54" s="103"/>
      <c r="S54" s="122" t="s">
        <v>277</v>
      </c>
      <c r="T54" s="155"/>
      <c r="U54" s="153"/>
      <c r="V54" s="365"/>
    </row>
    <row r="55" spans="1:22" s="93" customFormat="1" x14ac:dyDescent="0.3">
      <c r="A55" s="382" t="s">
        <v>158</v>
      </c>
      <c r="B55" s="307"/>
      <c r="C55" s="383" t="s">
        <v>45</v>
      </c>
      <c r="D55" s="307">
        <v>2008</v>
      </c>
      <c r="E55" s="340">
        <f>F55+G55</f>
        <v>0</v>
      </c>
      <c r="F55" s="335">
        <f>K55+Q55+R55+T55</f>
        <v>0</v>
      </c>
      <c r="G55" s="333">
        <f>H55+I55+J55+L55+M55+N55+O55+P55+S55</f>
        <v>0</v>
      </c>
      <c r="H55" s="104"/>
      <c r="I55" s="117"/>
      <c r="J55" s="104"/>
      <c r="K55" s="117"/>
      <c r="L55" s="104"/>
      <c r="M55" s="117"/>
      <c r="N55" s="104"/>
      <c r="O55" s="117"/>
      <c r="P55" s="104"/>
      <c r="Q55" s="117"/>
      <c r="R55" s="104"/>
      <c r="S55" s="117"/>
      <c r="T55" s="154"/>
      <c r="U55" s="152"/>
      <c r="V55" s="364"/>
    </row>
    <row r="56" spans="1:22" s="93" customFormat="1" x14ac:dyDescent="0.3">
      <c r="A56" s="343" t="s">
        <v>158</v>
      </c>
      <c r="B56" s="302"/>
      <c r="C56" s="343" t="s">
        <v>45</v>
      </c>
      <c r="D56" s="302">
        <v>2008</v>
      </c>
      <c r="E56" s="384">
        <v>0</v>
      </c>
      <c r="F56" s="302">
        <v>0</v>
      </c>
      <c r="G56" s="302">
        <v>0</v>
      </c>
      <c r="H56" s="125"/>
      <c r="I56" s="27"/>
      <c r="J56" s="125"/>
      <c r="K56" s="27"/>
      <c r="L56" s="125"/>
      <c r="M56" s="27" t="s">
        <v>162</v>
      </c>
      <c r="N56" s="125" t="s">
        <v>181</v>
      </c>
      <c r="O56" s="27" t="s">
        <v>298</v>
      </c>
      <c r="P56" s="125"/>
      <c r="Q56" s="27"/>
      <c r="R56" s="125"/>
      <c r="S56" s="27" t="s">
        <v>257</v>
      </c>
      <c r="T56" s="147"/>
      <c r="U56" s="156"/>
      <c r="V56" s="365"/>
    </row>
    <row r="57" spans="1:22" s="93" customFormat="1" x14ac:dyDescent="0.3">
      <c r="A57" s="382" t="s">
        <v>97</v>
      </c>
      <c r="B57" s="307"/>
      <c r="C57" s="383" t="s">
        <v>54</v>
      </c>
      <c r="D57" s="307">
        <v>2008</v>
      </c>
      <c r="E57" s="340">
        <f>F57+G57</f>
        <v>0</v>
      </c>
      <c r="F57" s="335">
        <f>K57+Q57+R57+T57</f>
        <v>0</v>
      </c>
      <c r="G57" s="333">
        <f>H57+I57+J57+L57+M57+N57+O57+P57+S57</f>
        <v>0</v>
      </c>
      <c r="H57" s="104"/>
      <c r="I57" s="117"/>
      <c r="J57" s="104"/>
      <c r="K57" s="117"/>
      <c r="L57" s="104"/>
      <c r="M57" s="117"/>
      <c r="N57" s="104"/>
      <c r="O57" s="117"/>
      <c r="P57" s="104"/>
      <c r="Q57" s="117"/>
      <c r="R57" s="104"/>
      <c r="S57" s="117"/>
      <c r="T57" s="154"/>
      <c r="U57" s="152"/>
      <c r="V57" s="364"/>
    </row>
    <row r="58" spans="1:22" s="93" customFormat="1" x14ac:dyDescent="0.3">
      <c r="A58" s="343" t="s">
        <v>97</v>
      </c>
      <c r="B58" s="302"/>
      <c r="C58" s="343" t="s">
        <v>54</v>
      </c>
      <c r="D58" s="302">
        <v>2008</v>
      </c>
      <c r="E58" s="384">
        <v>0</v>
      </c>
      <c r="F58" s="302">
        <v>0</v>
      </c>
      <c r="G58" s="302">
        <v>0</v>
      </c>
      <c r="H58" s="103"/>
      <c r="I58" s="122"/>
      <c r="J58" s="103"/>
      <c r="K58" s="122"/>
      <c r="L58" s="103"/>
      <c r="M58" s="122"/>
      <c r="N58" s="103"/>
      <c r="O58" s="122"/>
      <c r="P58" s="103"/>
      <c r="Q58" s="122"/>
      <c r="R58" s="103" t="s">
        <v>252</v>
      </c>
      <c r="S58" s="122"/>
      <c r="T58" s="155"/>
      <c r="U58" s="153"/>
      <c r="V58" s="365"/>
    </row>
    <row r="59" spans="1:22" s="93" customFormat="1" x14ac:dyDescent="0.3">
      <c r="A59" s="382" t="s">
        <v>94</v>
      </c>
      <c r="B59" s="307"/>
      <c r="C59" s="383" t="s">
        <v>64</v>
      </c>
      <c r="D59" s="307">
        <v>2008</v>
      </c>
      <c r="E59" s="340">
        <f>F59+G59</f>
        <v>0</v>
      </c>
      <c r="F59" s="335">
        <f>K59+Q59+R59+T59</f>
        <v>0</v>
      </c>
      <c r="G59" s="333">
        <f>H59+I59+J59+L59+M59+N59+O59+P59+S59</f>
        <v>0</v>
      </c>
      <c r="H59" s="104"/>
      <c r="I59" s="117"/>
      <c r="J59" s="104"/>
      <c r="K59" s="117"/>
      <c r="L59" s="104"/>
      <c r="M59" s="117"/>
      <c r="N59" s="104"/>
      <c r="O59" s="117"/>
      <c r="P59" s="104"/>
      <c r="Q59" s="117"/>
      <c r="R59" s="104"/>
      <c r="S59" s="117"/>
      <c r="T59" s="154"/>
      <c r="U59" s="152"/>
      <c r="V59" s="364"/>
    </row>
    <row r="60" spans="1:22" s="93" customFormat="1" x14ac:dyDescent="0.3">
      <c r="A60" s="343" t="s">
        <v>94</v>
      </c>
      <c r="B60" s="302"/>
      <c r="C60" s="343" t="s">
        <v>64</v>
      </c>
      <c r="D60" s="302">
        <v>2008</v>
      </c>
      <c r="E60" s="384">
        <v>0</v>
      </c>
      <c r="F60" s="302">
        <v>0</v>
      </c>
      <c r="G60" s="302">
        <v>0</v>
      </c>
      <c r="H60" s="103"/>
      <c r="I60" s="122"/>
      <c r="J60" s="103"/>
      <c r="K60" s="122"/>
      <c r="L60" s="103" t="s">
        <v>242</v>
      </c>
      <c r="M60" s="122" t="s">
        <v>267</v>
      </c>
      <c r="N60" s="103"/>
      <c r="O60" s="122" t="s">
        <v>180</v>
      </c>
      <c r="P60" s="103"/>
      <c r="Q60" s="122"/>
      <c r="R60" s="103"/>
      <c r="S60" s="122"/>
      <c r="T60" s="155"/>
      <c r="U60" s="153"/>
      <c r="V60" s="365"/>
    </row>
    <row r="61" spans="1:22" s="93" customFormat="1" x14ac:dyDescent="0.3">
      <c r="A61" s="382" t="s">
        <v>94</v>
      </c>
      <c r="B61" s="307"/>
      <c r="C61" s="383" t="s">
        <v>65</v>
      </c>
      <c r="D61" s="307">
        <v>2008</v>
      </c>
      <c r="E61" s="340">
        <f>F61+G61</f>
        <v>0</v>
      </c>
      <c r="F61" s="335">
        <f>K61+Q61+R61+T61</f>
        <v>0</v>
      </c>
      <c r="G61" s="333">
        <f>H61+I61+J61+L61+M61+N61+O61+P61+S61</f>
        <v>0</v>
      </c>
      <c r="H61" s="104"/>
      <c r="I61" s="117"/>
      <c r="J61" s="104"/>
      <c r="K61" s="117"/>
      <c r="L61" s="104"/>
      <c r="M61" s="117"/>
      <c r="N61" s="104"/>
      <c r="O61" s="117"/>
      <c r="P61" s="104"/>
      <c r="Q61" s="117"/>
      <c r="R61" s="104"/>
      <c r="S61" s="117"/>
      <c r="T61" s="154"/>
      <c r="U61" s="152"/>
      <c r="V61" s="364"/>
    </row>
    <row r="62" spans="1:22" s="93" customFormat="1" x14ac:dyDescent="0.3">
      <c r="A62" s="343" t="s">
        <v>94</v>
      </c>
      <c r="B62" s="302"/>
      <c r="C62" s="343" t="s">
        <v>65</v>
      </c>
      <c r="D62" s="302">
        <v>2008</v>
      </c>
      <c r="E62" s="384">
        <v>0</v>
      </c>
      <c r="F62" s="302"/>
      <c r="G62" s="302"/>
      <c r="H62" s="103"/>
      <c r="I62" s="122"/>
      <c r="J62" s="103"/>
      <c r="K62" s="122"/>
      <c r="L62" s="103" t="s">
        <v>220</v>
      </c>
      <c r="M62" s="122" t="s">
        <v>195</v>
      </c>
      <c r="N62" s="103"/>
      <c r="O62" s="122" t="s">
        <v>312</v>
      </c>
      <c r="P62" s="103"/>
      <c r="Q62" s="122"/>
      <c r="R62" s="103"/>
      <c r="S62" s="122"/>
      <c r="T62" s="155"/>
      <c r="U62" s="153"/>
      <c r="V62" s="365"/>
    </row>
    <row r="63" spans="1:22" s="93" customFormat="1" x14ac:dyDescent="0.3">
      <c r="A63" s="382" t="s">
        <v>91</v>
      </c>
      <c r="B63" s="307"/>
      <c r="C63" s="383" t="s">
        <v>135</v>
      </c>
      <c r="D63" s="307">
        <v>2008</v>
      </c>
      <c r="E63" s="340">
        <f>F63+G63</f>
        <v>0</v>
      </c>
      <c r="F63" s="335">
        <f>K63+Q63+R63+T63</f>
        <v>0</v>
      </c>
      <c r="G63" s="333">
        <f>H63+I63+J63+L63+M63+N63+O63+P63+S63</f>
        <v>0</v>
      </c>
      <c r="H63" s="104"/>
      <c r="I63" s="117"/>
      <c r="J63" s="104"/>
      <c r="K63" s="117"/>
      <c r="L63" s="104"/>
      <c r="M63" s="117"/>
      <c r="N63" s="104"/>
      <c r="O63" s="117"/>
      <c r="P63" s="104"/>
      <c r="Q63" s="117"/>
      <c r="R63" s="104"/>
      <c r="S63" s="117"/>
      <c r="T63" s="154"/>
      <c r="U63" s="152"/>
      <c r="V63" s="364"/>
    </row>
    <row r="64" spans="1:22" s="93" customFormat="1" x14ac:dyDescent="0.3">
      <c r="A64" s="343" t="s">
        <v>91</v>
      </c>
      <c r="B64" s="302"/>
      <c r="C64" s="343" t="s">
        <v>135</v>
      </c>
      <c r="D64" s="302">
        <v>2008</v>
      </c>
      <c r="E64" s="384">
        <v>0</v>
      </c>
      <c r="F64" s="302"/>
      <c r="G64" s="302"/>
      <c r="H64" s="103"/>
      <c r="I64" s="122"/>
      <c r="J64" s="103"/>
      <c r="K64" s="122"/>
      <c r="L64" s="103" t="s">
        <v>185</v>
      </c>
      <c r="M64" s="122" t="s">
        <v>297</v>
      </c>
      <c r="N64" s="103" t="s">
        <v>282</v>
      </c>
      <c r="O64" s="122"/>
      <c r="P64" s="103"/>
      <c r="Q64" s="122"/>
      <c r="R64" s="103"/>
      <c r="S64" s="122"/>
      <c r="T64" s="155"/>
      <c r="U64" s="153"/>
      <c r="V64" s="365"/>
    </row>
    <row r="65" spans="1:22" s="93" customFormat="1" x14ac:dyDescent="0.3">
      <c r="A65" s="382" t="s">
        <v>110</v>
      </c>
      <c r="B65" s="307"/>
      <c r="C65" s="383" t="s">
        <v>157</v>
      </c>
      <c r="D65" s="307">
        <v>2007</v>
      </c>
      <c r="E65" s="340">
        <f>F65+G65</f>
        <v>0</v>
      </c>
      <c r="F65" s="335">
        <f>K65+Q65+R65+T65</f>
        <v>0</v>
      </c>
      <c r="G65" s="333">
        <f>H65+I65+J65+L65+M65+N65+O65+P65+S65</f>
        <v>0</v>
      </c>
      <c r="H65" s="104"/>
      <c r="I65" s="117"/>
      <c r="J65" s="104"/>
      <c r="K65" s="117"/>
      <c r="L65" s="104"/>
      <c r="M65" s="117"/>
      <c r="N65" s="104"/>
      <c r="O65" s="117"/>
      <c r="P65" s="104"/>
      <c r="Q65" s="117"/>
      <c r="R65" s="104"/>
      <c r="S65" s="117"/>
      <c r="T65" s="154"/>
      <c r="U65" s="152"/>
      <c r="V65" s="364"/>
    </row>
    <row r="66" spans="1:22" s="28" customFormat="1" x14ac:dyDescent="0.3">
      <c r="A66" s="343" t="s">
        <v>110</v>
      </c>
      <c r="B66" s="302"/>
      <c r="C66" s="343" t="s">
        <v>157</v>
      </c>
      <c r="D66" s="302">
        <v>2007</v>
      </c>
      <c r="E66" s="384">
        <v>0</v>
      </c>
      <c r="F66" s="302"/>
      <c r="G66" s="302"/>
      <c r="H66" s="103"/>
      <c r="I66" s="122"/>
      <c r="J66" s="103"/>
      <c r="K66" s="122"/>
      <c r="L66" s="103" t="s">
        <v>296</v>
      </c>
      <c r="M66" s="122" t="s">
        <v>278</v>
      </c>
      <c r="N66" s="103" t="s">
        <v>293</v>
      </c>
      <c r="O66" s="122"/>
      <c r="P66" s="103"/>
      <c r="Q66" s="122"/>
      <c r="R66" s="103"/>
      <c r="S66" s="122"/>
      <c r="T66" s="155"/>
      <c r="U66" s="153"/>
      <c r="V66" s="365"/>
    </row>
    <row r="67" spans="1:22" s="28" customFormat="1" x14ac:dyDescent="0.3">
      <c r="A67" s="382" t="s">
        <v>110</v>
      </c>
      <c r="B67" s="307"/>
      <c r="C67" s="383" t="s">
        <v>2</v>
      </c>
      <c r="D67" s="307">
        <v>2007</v>
      </c>
      <c r="E67" s="340">
        <f>F67+G67</f>
        <v>0</v>
      </c>
      <c r="F67" s="335">
        <f>K67+Q67+R67+T67</f>
        <v>0</v>
      </c>
      <c r="G67" s="333">
        <f>H67+I67+J67+L67+M67+N67+O67+P67+S67</f>
        <v>0</v>
      </c>
      <c r="H67" s="104"/>
      <c r="I67" s="117"/>
      <c r="J67" s="104"/>
      <c r="K67" s="117"/>
      <c r="L67" s="104"/>
      <c r="M67" s="117"/>
      <c r="N67" s="104"/>
      <c r="O67" s="117"/>
      <c r="P67" s="104"/>
      <c r="Q67" s="117"/>
      <c r="R67" s="104"/>
      <c r="S67" s="117"/>
      <c r="T67" s="154"/>
      <c r="U67" s="152"/>
      <c r="V67" s="364"/>
    </row>
    <row r="68" spans="1:22" s="28" customFormat="1" x14ac:dyDescent="0.3">
      <c r="A68" s="343" t="s">
        <v>110</v>
      </c>
      <c r="B68" s="302"/>
      <c r="C68" s="343" t="s">
        <v>2</v>
      </c>
      <c r="D68" s="302">
        <v>2007</v>
      </c>
      <c r="E68" s="384">
        <v>0</v>
      </c>
      <c r="F68" s="302"/>
      <c r="G68" s="302"/>
      <c r="H68" s="103"/>
      <c r="I68" s="122"/>
      <c r="J68" s="103"/>
      <c r="K68" s="122"/>
      <c r="L68" s="103" t="s">
        <v>222</v>
      </c>
      <c r="M68" s="122" t="s">
        <v>244</v>
      </c>
      <c r="N68" s="103"/>
      <c r="O68" s="122"/>
      <c r="P68" s="103"/>
      <c r="Q68" s="122"/>
      <c r="R68" s="103"/>
      <c r="S68" s="122"/>
      <c r="T68" s="155"/>
      <c r="U68" s="153"/>
      <c r="V68" s="365"/>
    </row>
    <row r="69" spans="1:22" s="28" customFormat="1" x14ac:dyDescent="0.3">
      <c r="A69" s="382" t="s">
        <v>107</v>
      </c>
      <c r="B69" s="307"/>
      <c r="C69" s="383" t="s">
        <v>19</v>
      </c>
      <c r="D69" s="307">
        <v>2007</v>
      </c>
      <c r="E69" s="340">
        <f>F69+G69</f>
        <v>0</v>
      </c>
      <c r="F69" s="335">
        <f>K69+Q69+R69+T69</f>
        <v>0</v>
      </c>
      <c r="G69" s="333">
        <f>H69+I69+J69+L69+M69+N69+O69+P69+S69</f>
        <v>0</v>
      </c>
      <c r="H69" s="104"/>
      <c r="I69" s="117"/>
      <c r="J69" s="104"/>
      <c r="K69" s="117"/>
      <c r="L69" s="104"/>
      <c r="M69" s="117"/>
      <c r="N69" s="104"/>
      <c r="O69" s="117"/>
      <c r="P69" s="104"/>
      <c r="Q69" s="117"/>
      <c r="R69" s="104"/>
      <c r="S69" s="117"/>
      <c r="T69" s="154"/>
      <c r="U69" s="152"/>
      <c r="V69" s="364"/>
    </row>
    <row r="70" spans="1:22" s="28" customFormat="1" x14ac:dyDescent="0.3">
      <c r="A70" s="343" t="s">
        <v>107</v>
      </c>
      <c r="B70" s="302"/>
      <c r="C70" s="343" t="s">
        <v>19</v>
      </c>
      <c r="D70" s="302">
        <v>2007</v>
      </c>
      <c r="E70" s="384">
        <v>0</v>
      </c>
      <c r="F70" s="302"/>
      <c r="G70" s="302"/>
      <c r="H70" s="103"/>
      <c r="I70" s="122"/>
      <c r="J70" s="103"/>
      <c r="K70" s="122"/>
      <c r="L70" s="103" t="s">
        <v>215</v>
      </c>
      <c r="M70" s="122" t="s">
        <v>235</v>
      </c>
      <c r="N70" s="103" t="s">
        <v>285</v>
      </c>
      <c r="O70" s="122"/>
      <c r="P70" s="103"/>
      <c r="Q70" s="122"/>
      <c r="R70" s="103"/>
      <c r="S70" s="122"/>
      <c r="T70" s="155"/>
      <c r="U70" s="153"/>
      <c r="V70" s="365"/>
    </row>
    <row r="71" spans="1:22" s="28" customFormat="1" x14ac:dyDescent="0.3">
      <c r="A71" s="382" t="s">
        <v>105</v>
      </c>
      <c r="B71" s="307"/>
      <c r="C71" s="383" t="s">
        <v>22</v>
      </c>
      <c r="D71" s="307">
        <v>2007</v>
      </c>
      <c r="E71" s="340">
        <f>F71+G71</f>
        <v>0</v>
      </c>
      <c r="F71" s="335">
        <f>K71+Q71+R71+T71</f>
        <v>0</v>
      </c>
      <c r="G71" s="333">
        <f>H71+I71+J71+L71+M71+N71+O71+P71+S71</f>
        <v>0</v>
      </c>
      <c r="H71" s="104"/>
      <c r="I71" s="117"/>
      <c r="J71" s="104"/>
      <c r="K71" s="117"/>
      <c r="L71" s="104"/>
      <c r="M71" s="117"/>
      <c r="N71" s="104"/>
      <c r="O71" s="117"/>
      <c r="P71" s="104"/>
      <c r="Q71" s="117"/>
      <c r="R71" s="104"/>
      <c r="S71" s="117"/>
      <c r="T71" s="154"/>
      <c r="U71" s="152"/>
      <c r="V71" s="364"/>
    </row>
    <row r="72" spans="1:22" s="28" customFormat="1" x14ac:dyDescent="0.3">
      <c r="A72" s="343" t="s">
        <v>105</v>
      </c>
      <c r="B72" s="302"/>
      <c r="C72" s="343" t="s">
        <v>22</v>
      </c>
      <c r="D72" s="302">
        <v>2007</v>
      </c>
      <c r="E72" s="384">
        <v>0</v>
      </c>
      <c r="F72" s="302"/>
      <c r="G72" s="302"/>
      <c r="H72" s="103"/>
      <c r="I72" s="122"/>
      <c r="J72" s="103"/>
      <c r="K72" s="122"/>
      <c r="L72" s="103" t="s">
        <v>266</v>
      </c>
      <c r="M72" s="122" t="s">
        <v>242</v>
      </c>
      <c r="N72" s="103"/>
      <c r="O72" s="122" t="s">
        <v>291</v>
      </c>
      <c r="P72" s="103"/>
      <c r="Q72" s="122"/>
      <c r="R72" s="103"/>
      <c r="S72" s="122"/>
      <c r="T72" s="155"/>
      <c r="U72" s="153"/>
      <c r="V72" s="365"/>
    </row>
    <row r="73" spans="1:22" s="28" customFormat="1" x14ac:dyDescent="0.3">
      <c r="A73" s="382" t="s">
        <v>105</v>
      </c>
      <c r="B73" s="307"/>
      <c r="C73" s="383" t="s">
        <v>23</v>
      </c>
      <c r="D73" s="307">
        <v>2007</v>
      </c>
      <c r="E73" s="340">
        <f>F73+G73</f>
        <v>0</v>
      </c>
      <c r="F73" s="335">
        <f>K73+Q73+R73+T73</f>
        <v>0</v>
      </c>
      <c r="G73" s="333">
        <f>H73+I73+J73+L73+M73+N73+O73+P73+S73</f>
        <v>0</v>
      </c>
      <c r="H73" s="104"/>
      <c r="I73" s="117"/>
      <c r="J73" s="104"/>
      <c r="K73" s="117"/>
      <c r="L73" s="104"/>
      <c r="M73" s="117"/>
      <c r="N73" s="104"/>
      <c r="O73" s="117"/>
      <c r="P73" s="104"/>
      <c r="Q73" s="117"/>
      <c r="R73" s="104"/>
      <c r="S73" s="117"/>
      <c r="T73" s="154"/>
      <c r="U73" s="152"/>
      <c r="V73" s="364"/>
    </row>
    <row r="74" spans="1:22" s="28" customFormat="1" x14ac:dyDescent="0.3">
      <c r="A74" s="343" t="s">
        <v>105</v>
      </c>
      <c r="B74" s="302"/>
      <c r="C74" s="343" t="s">
        <v>23</v>
      </c>
      <c r="D74" s="302">
        <v>2007</v>
      </c>
      <c r="E74" s="384">
        <v>0</v>
      </c>
      <c r="F74" s="302"/>
      <c r="G74" s="302"/>
      <c r="H74" s="103"/>
      <c r="I74" s="122"/>
      <c r="J74" s="103"/>
      <c r="K74" s="122"/>
      <c r="L74" s="103" t="s">
        <v>166</v>
      </c>
      <c r="M74" s="122" t="s">
        <v>263</v>
      </c>
      <c r="N74" s="103" t="s">
        <v>260</v>
      </c>
      <c r="O74" s="122"/>
      <c r="P74" s="103"/>
      <c r="Q74" s="122"/>
      <c r="R74" s="103"/>
      <c r="S74" s="122"/>
      <c r="T74" s="155"/>
      <c r="U74" s="153"/>
      <c r="V74" s="365"/>
    </row>
    <row r="75" spans="1:22" s="28" customFormat="1" x14ac:dyDescent="0.3">
      <c r="A75" s="382" t="s">
        <v>105</v>
      </c>
      <c r="B75" s="307"/>
      <c r="C75" s="383" t="s">
        <v>24</v>
      </c>
      <c r="D75" s="307">
        <v>2008</v>
      </c>
      <c r="E75" s="340">
        <f>F75+G75</f>
        <v>0</v>
      </c>
      <c r="F75" s="335">
        <f>K75+Q75+R75+T75</f>
        <v>0</v>
      </c>
      <c r="G75" s="333">
        <f>H75+I75+J75+L75+M75+N75+O75+P75+S75</f>
        <v>0</v>
      </c>
      <c r="H75" s="104"/>
      <c r="I75" s="117"/>
      <c r="J75" s="104"/>
      <c r="K75" s="117"/>
      <c r="L75" s="104"/>
      <c r="M75" s="117"/>
      <c r="N75" s="104"/>
      <c r="O75" s="117"/>
      <c r="P75" s="104"/>
      <c r="Q75" s="117"/>
      <c r="R75" s="104"/>
      <c r="S75" s="117"/>
      <c r="T75" s="154"/>
      <c r="U75" s="152"/>
      <c r="V75" s="364"/>
    </row>
    <row r="76" spans="1:22" s="28" customFormat="1" x14ac:dyDescent="0.3">
      <c r="A76" s="343"/>
      <c r="B76" s="302"/>
      <c r="C76" s="343"/>
      <c r="D76" s="302"/>
      <c r="E76" s="384">
        <v>0</v>
      </c>
      <c r="F76" s="302"/>
      <c r="G76" s="302"/>
      <c r="H76" s="125"/>
      <c r="I76" s="27"/>
      <c r="J76" s="125"/>
      <c r="K76" s="27"/>
      <c r="L76" s="125"/>
      <c r="M76" s="27"/>
      <c r="N76" s="125"/>
      <c r="O76" s="27" t="s">
        <v>237</v>
      </c>
      <c r="P76" s="125"/>
      <c r="Q76" s="27"/>
      <c r="R76" s="125"/>
      <c r="S76" s="27"/>
      <c r="T76" s="147"/>
      <c r="U76" s="156"/>
      <c r="V76" s="365"/>
    </row>
    <row r="77" spans="1:22" s="28" customFormat="1" x14ac:dyDescent="0.3">
      <c r="A77" s="382" t="s">
        <v>105</v>
      </c>
      <c r="B77" s="307"/>
      <c r="C77" s="383" t="s">
        <v>127</v>
      </c>
      <c r="D77" s="307">
        <v>2007</v>
      </c>
      <c r="E77" s="340">
        <f>F77+G77</f>
        <v>0</v>
      </c>
      <c r="F77" s="335">
        <f>K77+Q77+R77+T77</f>
        <v>0</v>
      </c>
      <c r="G77" s="333">
        <f>H77+I77+J77+L77+M77+N77+O77+P77+S77</f>
        <v>0</v>
      </c>
      <c r="H77" s="104"/>
      <c r="I77" s="117"/>
      <c r="J77" s="104"/>
      <c r="K77" s="117"/>
      <c r="L77" s="104"/>
      <c r="M77" s="117"/>
      <c r="N77" s="104"/>
      <c r="O77" s="117"/>
      <c r="P77" s="104"/>
      <c r="Q77" s="117"/>
      <c r="R77" s="104"/>
      <c r="S77" s="117"/>
      <c r="T77" s="154"/>
      <c r="U77" s="152"/>
      <c r="V77" s="364"/>
    </row>
    <row r="78" spans="1:22" s="28" customFormat="1" x14ac:dyDescent="0.3">
      <c r="A78" s="343" t="s">
        <v>105</v>
      </c>
      <c r="B78" s="302"/>
      <c r="C78" s="343" t="s">
        <v>127</v>
      </c>
      <c r="D78" s="302">
        <v>2007</v>
      </c>
      <c r="E78" s="384">
        <v>0</v>
      </c>
      <c r="F78" s="302"/>
      <c r="G78" s="302"/>
      <c r="H78" s="103"/>
      <c r="I78" s="122"/>
      <c r="J78" s="103"/>
      <c r="K78" s="122"/>
      <c r="L78" s="103" t="s">
        <v>240</v>
      </c>
      <c r="M78" s="122" t="s">
        <v>284</v>
      </c>
      <c r="N78" s="103" t="s">
        <v>236</v>
      </c>
      <c r="O78" s="122" t="s">
        <v>226</v>
      </c>
      <c r="P78" s="103"/>
      <c r="Q78" s="122"/>
      <c r="R78" s="103"/>
      <c r="S78" s="122"/>
      <c r="T78" s="155"/>
      <c r="U78" s="153"/>
      <c r="V78" s="365"/>
    </row>
    <row r="79" spans="1:22" s="28" customFormat="1" x14ac:dyDescent="0.3">
      <c r="A79" s="382" t="s">
        <v>105</v>
      </c>
      <c r="B79" s="307"/>
      <c r="C79" s="383" t="s">
        <v>26</v>
      </c>
      <c r="D79" s="307">
        <v>2007</v>
      </c>
      <c r="E79" s="340">
        <f>F79+G79</f>
        <v>0</v>
      </c>
      <c r="F79" s="335">
        <f>K79+Q79+R79+T79</f>
        <v>0</v>
      </c>
      <c r="G79" s="333">
        <f>H79+I79+J79+L79+M79+N79+O79+P79+S79</f>
        <v>0</v>
      </c>
      <c r="H79" s="104"/>
      <c r="I79" s="117"/>
      <c r="J79" s="104"/>
      <c r="K79" s="117"/>
      <c r="L79" s="104"/>
      <c r="M79" s="117"/>
      <c r="N79" s="104"/>
      <c r="O79" s="117"/>
      <c r="P79" s="104"/>
      <c r="Q79" s="117"/>
      <c r="R79" s="104"/>
      <c r="S79" s="117"/>
      <c r="T79" s="154"/>
      <c r="U79" s="152"/>
      <c r="V79" s="364"/>
    </row>
    <row r="80" spans="1:22" s="28" customFormat="1" x14ac:dyDescent="0.3">
      <c r="A80" s="343" t="s">
        <v>105</v>
      </c>
      <c r="B80" s="302"/>
      <c r="C80" s="343" t="s">
        <v>26</v>
      </c>
      <c r="D80" s="302">
        <v>2007</v>
      </c>
      <c r="E80" s="384">
        <v>0</v>
      </c>
      <c r="F80" s="302"/>
      <c r="G80" s="302"/>
      <c r="H80" s="103"/>
      <c r="I80" s="122"/>
      <c r="J80" s="103"/>
      <c r="K80" s="122"/>
      <c r="L80" s="103" t="s">
        <v>241</v>
      </c>
      <c r="M80" s="122" t="s">
        <v>184</v>
      </c>
      <c r="N80" s="103" t="s">
        <v>227</v>
      </c>
      <c r="O80" s="122" t="s">
        <v>289</v>
      </c>
      <c r="P80" s="103"/>
      <c r="Q80" s="122"/>
      <c r="R80" s="103"/>
      <c r="S80" s="122"/>
      <c r="T80" s="155"/>
      <c r="U80" s="153"/>
      <c r="V80" s="365"/>
    </row>
    <row r="81" spans="1:22" s="28" customFormat="1" x14ac:dyDescent="0.3">
      <c r="A81" s="382" t="s">
        <v>102</v>
      </c>
      <c r="B81" s="307"/>
      <c r="C81" s="383" t="s">
        <v>41</v>
      </c>
      <c r="D81" s="307">
        <v>2007</v>
      </c>
      <c r="E81" s="340">
        <f>F81+G81</f>
        <v>0</v>
      </c>
      <c r="F81" s="335">
        <f>K81+Q81+R81+T81</f>
        <v>0</v>
      </c>
      <c r="G81" s="333">
        <f>H81+I81+J81+L81+M81+N81+O81+P81+S81</f>
        <v>0</v>
      </c>
      <c r="H81" s="104"/>
      <c r="I81" s="117"/>
      <c r="J81" s="104"/>
      <c r="K81" s="117"/>
      <c r="L81" s="104"/>
      <c r="M81" s="117"/>
      <c r="N81" s="104"/>
      <c r="O81" s="117"/>
      <c r="P81" s="104"/>
      <c r="Q81" s="117"/>
      <c r="R81" s="104"/>
      <c r="S81" s="117"/>
      <c r="T81" s="154"/>
      <c r="U81" s="152"/>
      <c r="V81" s="364"/>
    </row>
    <row r="82" spans="1:22" s="28" customFormat="1" x14ac:dyDescent="0.3">
      <c r="A82" s="343" t="s">
        <v>102</v>
      </c>
      <c r="B82" s="302"/>
      <c r="C82" s="343" t="s">
        <v>41</v>
      </c>
      <c r="D82" s="302">
        <v>2007</v>
      </c>
      <c r="E82" s="384">
        <v>0</v>
      </c>
      <c r="F82" s="302"/>
      <c r="G82" s="302"/>
      <c r="H82" s="103"/>
      <c r="I82" s="122"/>
      <c r="J82" s="103"/>
      <c r="K82" s="122"/>
      <c r="L82" s="103"/>
      <c r="M82" s="122"/>
      <c r="N82" s="103"/>
      <c r="O82" s="122" t="s">
        <v>180</v>
      </c>
      <c r="P82" s="103"/>
      <c r="Q82" s="122"/>
      <c r="R82" s="103" t="s">
        <v>218</v>
      </c>
      <c r="S82" s="122" t="s">
        <v>215</v>
      </c>
      <c r="T82" s="155"/>
      <c r="U82" s="153"/>
      <c r="V82" s="365"/>
    </row>
    <row r="83" spans="1:22" s="28" customFormat="1" x14ac:dyDescent="0.3">
      <c r="A83" s="382" t="s">
        <v>158</v>
      </c>
      <c r="B83" s="307"/>
      <c r="C83" s="383" t="s">
        <v>43</v>
      </c>
      <c r="D83" s="307">
        <v>2007</v>
      </c>
      <c r="E83" s="340">
        <f>F83+G83</f>
        <v>0</v>
      </c>
      <c r="F83" s="335">
        <f>K83+Q83+R83+T83</f>
        <v>0</v>
      </c>
      <c r="G83" s="333">
        <f>H83+I83+J83+L83+M83+N83+O83+P83+S83</f>
        <v>0</v>
      </c>
      <c r="H83" s="104"/>
      <c r="I83" s="117"/>
      <c r="J83" s="104"/>
      <c r="K83" s="117"/>
      <c r="L83" s="104"/>
      <c r="M83" s="117"/>
      <c r="N83" s="104"/>
      <c r="O83" s="117"/>
      <c r="P83" s="104"/>
      <c r="Q83" s="117"/>
      <c r="R83" s="104"/>
      <c r="S83" s="117"/>
      <c r="T83" s="154"/>
      <c r="U83" s="152"/>
      <c r="V83" s="364"/>
    </row>
    <row r="84" spans="1:22" s="28" customFormat="1" x14ac:dyDescent="0.3">
      <c r="A84" s="343" t="s">
        <v>158</v>
      </c>
      <c r="B84" s="302"/>
      <c r="C84" s="343" t="s">
        <v>43</v>
      </c>
      <c r="D84" s="302">
        <v>2007</v>
      </c>
      <c r="E84" s="384">
        <v>0</v>
      </c>
      <c r="F84" s="302"/>
      <c r="G84" s="302"/>
      <c r="H84" s="103"/>
      <c r="I84" s="122"/>
      <c r="J84" s="103"/>
      <c r="K84" s="122"/>
      <c r="L84" s="103" t="s">
        <v>181</v>
      </c>
      <c r="M84" s="122" t="s">
        <v>250</v>
      </c>
      <c r="N84" s="103"/>
      <c r="O84" s="122"/>
      <c r="P84" s="103"/>
      <c r="Q84" s="122"/>
      <c r="R84" s="103"/>
      <c r="S84" s="122" t="s">
        <v>285</v>
      </c>
      <c r="T84" s="155"/>
      <c r="U84" s="153"/>
      <c r="V84" s="365"/>
    </row>
    <row r="85" spans="1:22" s="28" customFormat="1" x14ac:dyDescent="0.3">
      <c r="A85" s="382" t="s">
        <v>94</v>
      </c>
      <c r="B85" s="307"/>
      <c r="C85" s="383" t="s">
        <v>146</v>
      </c>
      <c r="D85" s="307">
        <v>2010</v>
      </c>
      <c r="E85" s="340">
        <f>F85+G85</f>
        <v>0</v>
      </c>
      <c r="F85" s="335">
        <f>K85+Q85+R85+T85</f>
        <v>0</v>
      </c>
      <c r="G85" s="333">
        <f>H85+I85+J85+L85+M85+N85+O85+P85+S85</f>
        <v>0</v>
      </c>
      <c r="H85" s="104"/>
      <c r="I85" s="117"/>
      <c r="J85" s="104"/>
      <c r="K85" s="117"/>
      <c r="L85" s="104"/>
      <c r="M85" s="117"/>
      <c r="N85" s="104"/>
      <c r="O85" s="117"/>
      <c r="P85" s="104"/>
      <c r="Q85" s="117"/>
      <c r="R85" s="104"/>
      <c r="S85" s="117"/>
      <c r="T85" s="154"/>
      <c r="U85" s="152"/>
      <c r="V85" s="364"/>
    </row>
    <row r="86" spans="1:22" s="28" customFormat="1" x14ac:dyDescent="0.3">
      <c r="A86" s="343" t="s">
        <v>94</v>
      </c>
      <c r="B86" s="302"/>
      <c r="C86" s="343" t="s">
        <v>146</v>
      </c>
      <c r="D86" s="302">
        <v>2010</v>
      </c>
      <c r="E86" s="384">
        <v>0</v>
      </c>
      <c r="F86" s="302"/>
      <c r="G86" s="302"/>
      <c r="H86" s="103"/>
      <c r="I86" s="122"/>
      <c r="J86" s="103"/>
      <c r="K86" s="122"/>
      <c r="L86" s="103" t="s">
        <v>241</v>
      </c>
      <c r="M86" s="122" t="s">
        <v>262</v>
      </c>
      <c r="N86" s="103"/>
      <c r="O86" s="122"/>
      <c r="P86" s="103"/>
      <c r="Q86" s="122"/>
      <c r="R86" s="103"/>
      <c r="S86" s="122"/>
      <c r="T86" s="155"/>
      <c r="U86" s="153"/>
      <c r="V86" s="365"/>
    </row>
    <row r="87" spans="1:22" s="28" customFormat="1" x14ac:dyDescent="0.3">
      <c r="A87" s="382" t="s">
        <v>96</v>
      </c>
      <c r="B87" s="307"/>
      <c r="C87" s="383" t="s">
        <v>120</v>
      </c>
      <c r="D87" s="307">
        <v>2010</v>
      </c>
      <c r="E87" s="340">
        <f>F87+G87</f>
        <v>0</v>
      </c>
      <c r="F87" s="335">
        <f>K87+Q87+R87+T87</f>
        <v>0</v>
      </c>
      <c r="G87" s="333">
        <f>H87+I87+J87+L87+M87+N87+O87+P87+S87</f>
        <v>0</v>
      </c>
      <c r="H87" s="104"/>
      <c r="I87" s="117"/>
      <c r="J87" s="104"/>
      <c r="K87" s="117"/>
      <c r="L87" s="104"/>
      <c r="M87" s="117"/>
      <c r="N87" s="104"/>
      <c r="O87" s="117"/>
      <c r="P87" s="104"/>
      <c r="Q87" s="117"/>
      <c r="R87" s="104"/>
      <c r="S87" s="117"/>
      <c r="T87" s="154"/>
      <c r="U87" s="152"/>
      <c r="V87" s="364"/>
    </row>
    <row r="88" spans="1:22" s="28" customFormat="1" x14ac:dyDescent="0.3">
      <c r="A88" s="343" t="s">
        <v>96</v>
      </c>
      <c r="B88" s="302"/>
      <c r="C88" s="343" t="s">
        <v>120</v>
      </c>
      <c r="D88" s="302">
        <v>2010</v>
      </c>
      <c r="E88" s="384">
        <v>0</v>
      </c>
      <c r="F88" s="302"/>
      <c r="G88" s="302"/>
      <c r="H88" s="103"/>
      <c r="I88" s="122"/>
      <c r="J88" s="103"/>
      <c r="K88" s="122"/>
      <c r="L88" s="103" t="s">
        <v>278</v>
      </c>
      <c r="M88" s="122" t="s">
        <v>258</v>
      </c>
      <c r="N88" s="103"/>
      <c r="O88" s="122" t="s">
        <v>217</v>
      </c>
      <c r="P88" s="103"/>
      <c r="Q88" s="122"/>
      <c r="R88" s="103"/>
      <c r="S88" s="122"/>
      <c r="T88" s="155"/>
      <c r="U88" s="153"/>
      <c r="V88" s="365"/>
    </row>
    <row r="89" spans="1:22" s="28" customFormat="1" x14ac:dyDescent="0.3">
      <c r="A89" s="382" t="s">
        <v>96</v>
      </c>
      <c r="B89" s="307"/>
      <c r="C89" s="383" t="s">
        <v>55</v>
      </c>
      <c r="D89" s="307">
        <v>2010</v>
      </c>
      <c r="E89" s="340">
        <f>F89+G89</f>
        <v>0</v>
      </c>
      <c r="F89" s="335">
        <f>K89+Q89+R89+T89</f>
        <v>0</v>
      </c>
      <c r="G89" s="333">
        <f>H89+I89+J89+L89+M89+N89+O89+P89+S89</f>
        <v>0</v>
      </c>
      <c r="H89" s="104"/>
      <c r="I89" s="117"/>
      <c r="J89" s="104"/>
      <c r="K89" s="117"/>
      <c r="L89" s="104"/>
      <c r="M89" s="117"/>
      <c r="N89" s="104"/>
      <c r="O89" s="117"/>
      <c r="P89" s="104"/>
      <c r="Q89" s="117"/>
      <c r="R89" s="104"/>
      <c r="S89" s="117"/>
      <c r="T89" s="154"/>
      <c r="U89" s="152"/>
      <c r="V89" s="364"/>
    </row>
    <row r="90" spans="1:22" s="28" customFormat="1" x14ac:dyDescent="0.3">
      <c r="A90" s="343" t="s">
        <v>96</v>
      </c>
      <c r="B90" s="302"/>
      <c r="C90" s="343" t="s">
        <v>55</v>
      </c>
      <c r="D90" s="302">
        <v>2010</v>
      </c>
      <c r="E90" s="384">
        <v>0</v>
      </c>
      <c r="F90" s="302"/>
      <c r="G90" s="302"/>
      <c r="H90" s="103"/>
      <c r="I90" s="122"/>
      <c r="J90" s="103"/>
      <c r="K90" s="122"/>
      <c r="L90" s="103" t="s">
        <v>298</v>
      </c>
      <c r="M90" s="122" t="s">
        <v>296</v>
      </c>
      <c r="N90" s="103"/>
      <c r="O90" s="122" t="s">
        <v>315</v>
      </c>
      <c r="P90" s="103"/>
      <c r="Q90" s="122"/>
      <c r="R90" s="103"/>
      <c r="S90" s="122"/>
      <c r="T90" s="155"/>
      <c r="U90" s="153"/>
      <c r="V90" s="365"/>
    </row>
    <row r="91" spans="1:22" s="28" customFormat="1" x14ac:dyDescent="0.3">
      <c r="A91" s="382" t="s">
        <v>98</v>
      </c>
      <c r="B91" s="307"/>
      <c r="C91" s="383" t="s">
        <v>123</v>
      </c>
      <c r="D91" s="307">
        <v>2010</v>
      </c>
      <c r="E91" s="340">
        <f>F91+G91</f>
        <v>0</v>
      </c>
      <c r="F91" s="335">
        <f>K91+Q91+R91+T91</f>
        <v>0</v>
      </c>
      <c r="G91" s="333">
        <f>H91+I91+J91+L91+M91+N91+O91+P91+S91</f>
        <v>0</v>
      </c>
      <c r="H91" s="104"/>
      <c r="I91" s="117"/>
      <c r="J91" s="104"/>
      <c r="K91" s="117"/>
      <c r="L91" s="104"/>
      <c r="M91" s="117"/>
      <c r="N91" s="104"/>
      <c r="O91" s="117"/>
      <c r="P91" s="104"/>
      <c r="Q91" s="117"/>
      <c r="R91" s="104"/>
      <c r="S91" s="117"/>
      <c r="T91" s="154"/>
      <c r="U91" s="152"/>
      <c r="V91" s="364"/>
    </row>
    <row r="92" spans="1:22" s="28" customFormat="1" x14ac:dyDescent="0.3">
      <c r="A92" s="343" t="s">
        <v>98</v>
      </c>
      <c r="B92" s="302"/>
      <c r="C92" s="343" t="s">
        <v>123</v>
      </c>
      <c r="D92" s="302">
        <v>2010</v>
      </c>
      <c r="E92" s="384">
        <v>0</v>
      </c>
      <c r="F92" s="302"/>
      <c r="G92" s="302"/>
      <c r="H92" s="125"/>
      <c r="I92" s="27"/>
      <c r="J92" s="125"/>
      <c r="K92" s="27"/>
      <c r="L92" s="125" t="s">
        <v>265</v>
      </c>
      <c r="M92" s="27"/>
      <c r="N92" s="125"/>
      <c r="O92" s="27" t="s">
        <v>184</v>
      </c>
      <c r="P92" s="125"/>
      <c r="Q92" s="27"/>
      <c r="R92" s="125"/>
      <c r="S92" s="27"/>
      <c r="T92" s="147"/>
      <c r="U92" s="156"/>
      <c r="V92" s="365"/>
    </row>
    <row r="93" spans="1:22" s="28" customFormat="1" x14ac:dyDescent="0.3">
      <c r="A93" s="382" t="s">
        <v>98</v>
      </c>
      <c r="B93" s="307"/>
      <c r="C93" s="383" t="s">
        <v>52</v>
      </c>
      <c r="D93" s="307">
        <v>2007</v>
      </c>
      <c r="E93" s="340">
        <f>F93+G93</f>
        <v>0</v>
      </c>
      <c r="F93" s="335">
        <f>K93+Q93+R93+T93</f>
        <v>0</v>
      </c>
      <c r="G93" s="333">
        <f>H93+I93+J93+L93+M93+N93+O93+P93+S93</f>
        <v>0</v>
      </c>
      <c r="H93" s="104"/>
      <c r="I93" s="117"/>
      <c r="J93" s="104"/>
      <c r="K93" s="117"/>
      <c r="L93" s="104"/>
      <c r="M93" s="117"/>
      <c r="N93" s="104"/>
      <c r="O93" s="117"/>
      <c r="P93" s="104"/>
      <c r="Q93" s="117"/>
      <c r="R93" s="104"/>
      <c r="S93" s="117"/>
      <c r="T93" s="154"/>
      <c r="U93" s="152"/>
      <c r="V93" s="364"/>
    </row>
    <row r="94" spans="1:22" s="28" customFormat="1" x14ac:dyDescent="0.3">
      <c r="A94" s="343" t="s">
        <v>98</v>
      </c>
      <c r="B94" s="302"/>
      <c r="C94" s="343" t="s">
        <v>52</v>
      </c>
      <c r="D94" s="302">
        <v>2007</v>
      </c>
      <c r="E94" s="384">
        <v>0</v>
      </c>
      <c r="F94" s="302"/>
      <c r="G94" s="302"/>
      <c r="H94" s="125"/>
      <c r="I94" s="27" t="s">
        <v>296</v>
      </c>
      <c r="J94" s="125"/>
      <c r="K94" s="27"/>
      <c r="L94" s="125" t="s">
        <v>278</v>
      </c>
      <c r="M94" s="27" t="s">
        <v>226</v>
      </c>
      <c r="N94" s="125"/>
      <c r="O94" s="27"/>
      <c r="P94" s="125"/>
      <c r="Q94" s="27"/>
      <c r="R94" s="125" t="s">
        <v>160</v>
      </c>
      <c r="S94" s="27" t="s">
        <v>289</v>
      </c>
      <c r="T94" s="147"/>
      <c r="U94" s="156"/>
      <c r="V94" s="365"/>
    </row>
    <row r="95" spans="1:22" s="28" customFormat="1" x14ac:dyDescent="0.3">
      <c r="A95" s="382" t="s">
        <v>96</v>
      </c>
      <c r="B95" s="307"/>
      <c r="C95" s="383" t="s">
        <v>56</v>
      </c>
      <c r="D95" s="307">
        <v>2009</v>
      </c>
      <c r="E95" s="340">
        <f>F95+G95</f>
        <v>0</v>
      </c>
      <c r="F95" s="335">
        <f>K95+Q95+R95+T95</f>
        <v>0</v>
      </c>
      <c r="G95" s="333">
        <f>H95+I95+J95+L95+M95+N95+O95+P95+S95</f>
        <v>0</v>
      </c>
      <c r="H95" s="104"/>
      <c r="I95" s="117"/>
      <c r="J95" s="104"/>
      <c r="K95" s="117"/>
      <c r="L95" s="104"/>
      <c r="M95" s="117"/>
      <c r="N95" s="104"/>
      <c r="O95" s="117"/>
      <c r="P95" s="104"/>
      <c r="Q95" s="117"/>
      <c r="R95" s="104"/>
      <c r="S95" s="117"/>
      <c r="T95" s="154"/>
      <c r="U95" s="152"/>
      <c r="V95" s="364"/>
    </row>
    <row r="96" spans="1:22" s="28" customFormat="1" ht="18.75" customHeight="1" x14ac:dyDescent="0.3">
      <c r="A96" s="343" t="s">
        <v>96</v>
      </c>
      <c r="B96" s="302"/>
      <c r="C96" s="343" t="s">
        <v>56</v>
      </c>
      <c r="D96" s="302">
        <v>2009</v>
      </c>
      <c r="E96" s="384">
        <v>0</v>
      </c>
      <c r="F96" s="302"/>
      <c r="G96" s="302"/>
      <c r="H96" s="125"/>
      <c r="I96" s="27"/>
      <c r="J96" s="125"/>
      <c r="K96" s="27"/>
      <c r="L96" s="125" t="s">
        <v>239</v>
      </c>
      <c r="M96" s="27" t="s">
        <v>225</v>
      </c>
      <c r="N96" s="125"/>
      <c r="O96" s="27" t="s">
        <v>254</v>
      </c>
      <c r="P96" s="125"/>
      <c r="Q96" s="27"/>
      <c r="R96" s="125"/>
      <c r="S96" s="27"/>
      <c r="T96" s="155"/>
      <c r="U96" s="153"/>
      <c r="V96" s="365"/>
    </row>
    <row r="97" spans="1:22" s="28" customFormat="1" ht="18.75" customHeight="1" x14ac:dyDescent="0.3">
      <c r="A97" s="382" t="s">
        <v>98</v>
      </c>
      <c r="B97" s="307"/>
      <c r="C97" s="383" t="s">
        <v>150</v>
      </c>
      <c r="D97" s="307">
        <v>2009</v>
      </c>
      <c r="E97" s="340">
        <f>F97+G97</f>
        <v>0</v>
      </c>
      <c r="F97" s="335">
        <f>K97+Q97+R97+T97</f>
        <v>0</v>
      </c>
      <c r="G97" s="333">
        <f>H97+I97+J97+L97+M97+N97+O97+P97+S97</f>
        <v>0</v>
      </c>
      <c r="H97" s="104"/>
      <c r="I97" s="117"/>
      <c r="J97" s="104"/>
      <c r="K97" s="117"/>
      <c r="L97" s="104"/>
      <c r="M97" s="117"/>
      <c r="N97" s="104"/>
      <c r="O97" s="117"/>
      <c r="P97" s="104"/>
      <c r="Q97" s="117"/>
      <c r="R97" s="104"/>
      <c r="S97" s="117"/>
      <c r="T97" s="154"/>
      <c r="U97" s="152"/>
      <c r="V97" s="364"/>
    </row>
    <row r="98" spans="1:22" s="28" customFormat="1" x14ac:dyDescent="0.3">
      <c r="A98" s="343" t="s">
        <v>98</v>
      </c>
      <c r="B98" s="302"/>
      <c r="C98" s="343" t="s">
        <v>150</v>
      </c>
      <c r="D98" s="302">
        <v>2009</v>
      </c>
      <c r="E98" s="384">
        <v>0</v>
      </c>
      <c r="F98" s="302"/>
      <c r="G98" s="302"/>
      <c r="H98" s="103"/>
      <c r="I98" s="122"/>
      <c r="J98" s="103"/>
      <c r="K98" s="122"/>
      <c r="L98" s="103" t="s">
        <v>282</v>
      </c>
      <c r="M98" s="122"/>
      <c r="N98" s="103"/>
      <c r="O98" s="122" t="s">
        <v>218</v>
      </c>
      <c r="P98" s="103"/>
      <c r="Q98" s="122"/>
      <c r="R98" s="103"/>
      <c r="S98" s="122"/>
      <c r="T98" s="155"/>
      <c r="U98" s="153"/>
      <c r="V98" s="365"/>
    </row>
    <row r="99" spans="1:22" s="28" customFormat="1" x14ac:dyDescent="0.3">
      <c r="A99" s="382" t="s">
        <v>88</v>
      </c>
      <c r="B99" s="307"/>
      <c r="C99" s="383" t="s">
        <v>83</v>
      </c>
      <c r="D99" s="307">
        <v>2009</v>
      </c>
      <c r="E99" s="340">
        <f>F99+G99</f>
        <v>0</v>
      </c>
      <c r="F99" s="335">
        <f>K99+Q99+R99+T99</f>
        <v>0</v>
      </c>
      <c r="G99" s="333">
        <f>H99+I99+J99+L99+M99+N99+O99+P99+S99</f>
        <v>0</v>
      </c>
      <c r="H99" s="104"/>
      <c r="I99" s="117"/>
      <c r="J99" s="104"/>
      <c r="K99" s="117"/>
      <c r="L99" s="104"/>
      <c r="M99" s="117"/>
      <c r="N99" s="104"/>
      <c r="O99" s="117"/>
      <c r="P99" s="104"/>
      <c r="Q99" s="117"/>
      <c r="R99" s="104"/>
      <c r="S99" s="117"/>
      <c r="T99" s="154"/>
      <c r="U99" s="152"/>
      <c r="V99" s="364"/>
    </row>
    <row r="100" spans="1:22" s="28" customFormat="1" x14ac:dyDescent="0.3">
      <c r="A100" s="343" t="s">
        <v>88</v>
      </c>
      <c r="B100" s="302"/>
      <c r="C100" s="343" t="s">
        <v>83</v>
      </c>
      <c r="D100" s="302">
        <v>2009</v>
      </c>
      <c r="E100" s="384">
        <v>0</v>
      </c>
      <c r="F100" s="302"/>
      <c r="G100" s="302"/>
      <c r="H100" s="103"/>
      <c r="I100" s="122"/>
      <c r="J100" s="103"/>
      <c r="K100" s="122"/>
      <c r="L100" s="103" t="s">
        <v>277</v>
      </c>
      <c r="M100" s="122" t="s">
        <v>298</v>
      </c>
      <c r="N100" s="103"/>
      <c r="O100" s="122"/>
      <c r="P100" s="103"/>
      <c r="Q100" s="122"/>
      <c r="R100" s="103"/>
      <c r="S100" s="122"/>
      <c r="T100" s="155"/>
      <c r="U100" s="153"/>
      <c r="V100" s="365"/>
    </row>
    <row r="101" spans="1:22" s="28" customFormat="1" x14ac:dyDescent="0.3">
      <c r="A101" s="382" t="s">
        <v>88</v>
      </c>
      <c r="B101" s="307"/>
      <c r="C101" s="383" t="s">
        <v>82</v>
      </c>
      <c r="D101" s="307">
        <v>2009</v>
      </c>
      <c r="E101" s="340">
        <f>F101+G101</f>
        <v>0</v>
      </c>
      <c r="F101" s="335">
        <f>K101+Q101+R101+T101</f>
        <v>0</v>
      </c>
      <c r="G101" s="333">
        <f>H101+I101+J101+L101+M101+N101+O101+P101+S101</f>
        <v>0</v>
      </c>
      <c r="H101" s="104"/>
      <c r="I101" s="117"/>
      <c r="J101" s="104"/>
      <c r="K101" s="117"/>
      <c r="L101" s="104"/>
      <c r="M101" s="117"/>
      <c r="N101" s="104"/>
      <c r="O101" s="117"/>
      <c r="P101" s="104"/>
      <c r="Q101" s="117"/>
      <c r="R101" s="104"/>
      <c r="S101" s="117"/>
      <c r="T101" s="154"/>
      <c r="U101" s="152"/>
      <c r="V101" s="364"/>
    </row>
    <row r="102" spans="1:22" s="28" customFormat="1" x14ac:dyDescent="0.3">
      <c r="A102" s="343" t="s">
        <v>88</v>
      </c>
      <c r="B102" s="302"/>
      <c r="C102" s="343" t="s">
        <v>82</v>
      </c>
      <c r="D102" s="302">
        <v>2009</v>
      </c>
      <c r="E102" s="384">
        <v>0</v>
      </c>
      <c r="F102" s="302"/>
      <c r="G102" s="302"/>
      <c r="H102" s="103"/>
      <c r="I102" s="122"/>
      <c r="J102" s="103"/>
      <c r="K102" s="122"/>
      <c r="L102" s="103" t="s">
        <v>251</v>
      </c>
      <c r="M102" s="122" t="s">
        <v>254</v>
      </c>
      <c r="N102" s="103"/>
      <c r="O102" s="122"/>
      <c r="P102" s="103"/>
      <c r="Q102" s="122"/>
      <c r="R102" s="103"/>
      <c r="S102" s="122"/>
      <c r="T102" s="155"/>
      <c r="U102" s="153"/>
      <c r="V102" s="365"/>
    </row>
    <row r="103" spans="1:22" s="28" customFormat="1" x14ac:dyDescent="0.3">
      <c r="A103" s="382" t="s">
        <v>105</v>
      </c>
      <c r="B103" s="307"/>
      <c r="C103" s="383" t="s">
        <v>25</v>
      </c>
      <c r="D103" s="307">
        <v>2009</v>
      </c>
      <c r="E103" s="340">
        <f>F103+G103</f>
        <v>0</v>
      </c>
      <c r="F103" s="335">
        <f>K103+Q103+R103+T103</f>
        <v>0</v>
      </c>
      <c r="G103" s="333">
        <f>H103+I103+J103+L103+M103+N103+O103+P103+S103</f>
        <v>0</v>
      </c>
      <c r="H103" s="104"/>
      <c r="I103" s="117"/>
      <c r="J103" s="104"/>
      <c r="K103" s="117"/>
      <c r="L103" s="104"/>
      <c r="M103" s="117"/>
      <c r="N103" s="104"/>
      <c r="O103" s="117"/>
      <c r="P103" s="104"/>
      <c r="Q103" s="117"/>
      <c r="R103" s="104"/>
      <c r="S103" s="117"/>
      <c r="T103" s="154"/>
      <c r="U103" s="152"/>
      <c r="V103" s="364"/>
    </row>
    <row r="104" spans="1:22" s="28" customFormat="1" x14ac:dyDescent="0.3">
      <c r="A104" s="343" t="s">
        <v>105</v>
      </c>
      <c r="B104" s="302"/>
      <c r="C104" s="343" t="s">
        <v>25</v>
      </c>
      <c r="D104" s="302">
        <v>2009</v>
      </c>
      <c r="E104" s="384">
        <v>0</v>
      </c>
      <c r="F104" s="302"/>
      <c r="G104" s="302"/>
      <c r="H104" s="103"/>
      <c r="I104" s="122"/>
      <c r="J104" s="103"/>
      <c r="K104" s="122"/>
      <c r="L104" s="103"/>
      <c r="M104" s="122"/>
      <c r="N104" s="103"/>
      <c r="O104" s="122" t="s">
        <v>281</v>
      </c>
      <c r="P104" s="103"/>
      <c r="Q104" s="122"/>
      <c r="R104" s="103"/>
      <c r="S104" s="122"/>
      <c r="T104" s="155"/>
      <c r="U104" s="153"/>
      <c r="V104" s="365"/>
    </row>
    <row r="105" spans="1:22" s="28" customFormat="1" x14ac:dyDescent="0.3">
      <c r="A105" s="382" t="s">
        <v>138</v>
      </c>
      <c r="B105" s="307"/>
      <c r="C105" s="383" t="s">
        <v>15</v>
      </c>
      <c r="D105" s="307">
        <v>2009</v>
      </c>
      <c r="E105" s="340">
        <f>F105+G105</f>
        <v>0</v>
      </c>
      <c r="F105" s="335">
        <f>K105+Q105+R105+T105</f>
        <v>0</v>
      </c>
      <c r="G105" s="333">
        <f>H105+I105+J105+L105+M105+N105+O105+P105+S105</f>
        <v>0</v>
      </c>
      <c r="H105" s="104"/>
      <c r="I105" s="117"/>
      <c r="J105" s="104"/>
      <c r="K105" s="117"/>
      <c r="L105" s="104"/>
      <c r="M105" s="117"/>
      <c r="N105" s="104"/>
      <c r="O105" s="117"/>
      <c r="P105" s="104"/>
      <c r="Q105" s="117"/>
      <c r="R105" s="104"/>
      <c r="S105" s="117"/>
      <c r="T105" s="154"/>
      <c r="U105" s="152"/>
      <c r="V105" s="364"/>
    </row>
    <row r="106" spans="1:22" s="28" customFormat="1" x14ac:dyDescent="0.3">
      <c r="A106" s="343" t="s">
        <v>138</v>
      </c>
      <c r="B106" s="302"/>
      <c r="C106" s="343" t="s">
        <v>15</v>
      </c>
      <c r="D106" s="302">
        <v>2009</v>
      </c>
      <c r="E106" s="384">
        <v>0</v>
      </c>
      <c r="F106" s="302"/>
      <c r="G106" s="302"/>
      <c r="H106" s="103"/>
      <c r="I106" s="122"/>
      <c r="J106" s="103"/>
      <c r="K106" s="122"/>
      <c r="L106" s="103"/>
      <c r="M106" s="122"/>
      <c r="N106" s="103"/>
      <c r="O106" s="122" t="s">
        <v>261</v>
      </c>
      <c r="P106" s="103"/>
      <c r="Q106" s="122"/>
      <c r="R106" s="103"/>
      <c r="S106" s="122"/>
      <c r="T106" s="155"/>
      <c r="U106" s="153"/>
      <c r="V106" s="365"/>
    </row>
    <row r="107" spans="1:22" s="28" customFormat="1" x14ac:dyDescent="0.3">
      <c r="A107" s="382" t="s">
        <v>307</v>
      </c>
      <c r="B107" s="307"/>
      <c r="C107" s="383" t="s">
        <v>6</v>
      </c>
      <c r="D107" s="307">
        <v>2007</v>
      </c>
      <c r="E107" s="340">
        <f>F107+G107</f>
        <v>0</v>
      </c>
      <c r="F107" s="335">
        <f>K107+Q107+R107+T107</f>
        <v>0</v>
      </c>
      <c r="G107" s="333">
        <f>H107+I107+J107+L107+M107+N107+O107+P107+S107</f>
        <v>0</v>
      </c>
      <c r="H107" s="104"/>
      <c r="I107" s="117"/>
      <c r="J107" s="104"/>
      <c r="K107" s="117"/>
      <c r="L107" s="104"/>
      <c r="M107" s="117"/>
      <c r="N107" s="104"/>
      <c r="O107" s="117"/>
      <c r="P107" s="104"/>
      <c r="Q107" s="117"/>
      <c r="R107" s="104"/>
      <c r="S107" s="117"/>
      <c r="T107" s="154"/>
      <c r="U107" s="152"/>
      <c r="V107" s="364"/>
    </row>
    <row r="108" spans="1:22" s="28" customFormat="1" x14ac:dyDescent="0.3">
      <c r="A108" s="343" t="s">
        <v>307</v>
      </c>
      <c r="B108" s="302"/>
      <c r="C108" s="343" t="s">
        <v>6</v>
      </c>
      <c r="D108" s="302">
        <v>2007</v>
      </c>
      <c r="E108" s="384">
        <v>0</v>
      </c>
      <c r="F108" s="302"/>
      <c r="G108" s="302"/>
      <c r="H108" s="125"/>
      <c r="I108" s="27"/>
      <c r="J108" s="125"/>
      <c r="K108" s="27"/>
      <c r="L108" s="125" t="s">
        <v>265</v>
      </c>
      <c r="M108" s="27" t="s">
        <v>241</v>
      </c>
      <c r="N108" s="125" t="s">
        <v>258</v>
      </c>
      <c r="O108" s="27"/>
      <c r="P108" s="125"/>
      <c r="Q108" s="27"/>
      <c r="R108" s="125" t="s">
        <v>185</v>
      </c>
      <c r="S108" s="27" t="s">
        <v>295</v>
      </c>
      <c r="T108" s="147"/>
      <c r="U108" s="156"/>
      <c r="V108" s="365"/>
    </row>
    <row r="109" spans="1:22" s="28" customFormat="1" x14ac:dyDescent="0.3">
      <c r="A109" s="382" t="s">
        <v>94</v>
      </c>
      <c r="B109" s="307"/>
      <c r="C109" s="383" t="s">
        <v>147</v>
      </c>
      <c r="D109" s="307">
        <v>2009</v>
      </c>
      <c r="E109" s="340">
        <f>F109+G109</f>
        <v>0</v>
      </c>
      <c r="F109" s="335">
        <f>K109+Q109+R109+T109</f>
        <v>0</v>
      </c>
      <c r="G109" s="333">
        <f>H109+I109+J109+L109+M109+N109+O109+P109+S109</f>
        <v>0</v>
      </c>
      <c r="H109" s="104"/>
      <c r="I109" s="117"/>
      <c r="J109" s="104"/>
      <c r="K109" s="117"/>
      <c r="L109" s="104"/>
      <c r="M109" s="117"/>
      <c r="N109" s="104"/>
      <c r="O109" s="117"/>
      <c r="P109" s="104"/>
      <c r="Q109" s="117"/>
      <c r="R109" s="104"/>
      <c r="S109" s="117"/>
      <c r="T109" s="154"/>
      <c r="U109" s="152"/>
      <c r="V109" s="364"/>
    </row>
    <row r="110" spans="1:22" s="28" customFormat="1" x14ac:dyDescent="0.3">
      <c r="A110" s="343" t="s">
        <v>94</v>
      </c>
      <c r="B110" s="302"/>
      <c r="C110" s="343" t="s">
        <v>147</v>
      </c>
      <c r="D110" s="302">
        <v>2009</v>
      </c>
      <c r="E110" s="384">
        <v>0</v>
      </c>
      <c r="F110" s="302"/>
      <c r="G110" s="302"/>
      <c r="H110" s="103"/>
      <c r="I110" s="122"/>
      <c r="J110" s="103"/>
      <c r="K110" s="122"/>
      <c r="L110" s="103"/>
      <c r="M110" s="122" t="s">
        <v>241</v>
      </c>
      <c r="N110" s="103"/>
      <c r="O110" s="122"/>
      <c r="P110" s="103"/>
      <c r="Q110" s="122"/>
      <c r="R110" s="103"/>
      <c r="S110" s="122"/>
      <c r="T110" s="155"/>
      <c r="U110" s="153"/>
      <c r="V110" s="365"/>
    </row>
    <row r="111" spans="1:22" s="28" customFormat="1" x14ac:dyDescent="0.3">
      <c r="A111" s="382" t="s">
        <v>94</v>
      </c>
      <c r="B111" s="307"/>
      <c r="C111" s="383" t="s">
        <v>137</v>
      </c>
      <c r="D111" s="307">
        <v>2009</v>
      </c>
      <c r="E111" s="340">
        <f>F111+G111</f>
        <v>0</v>
      </c>
      <c r="F111" s="335">
        <f>K111+Q111+R111+T111</f>
        <v>0</v>
      </c>
      <c r="G111" s="333">
        <f>H111+I111+J111+L111+M111+N111+O111+P111+S111</f>
        <v>0</v>
      </c>
      <c r="H111" s="104"/>
      <c r="I111" s="117"/>
      <c r="J111" s="104"/>
      <c r="K111" s="117"/>
      <c r="L111" s="104"/>
      <c r="M111" s="117"/>
      <c r="N111" s="104"/>
      <c r="O111" s="117"/>
      <c r="P111" s="104"/>
      <c r="Q111" s="117"/>
      <c r="R111" s="104"/>
      <c r="S111" s="117"/>
      <c r="T111" s="154"/>
      <c r="U111" s="152"/>
      <c r="V111" s="364"/>
    </row>
    <row r="112" spans="1:22" s="28" customFormat="1" x14ac:dyDescent="0.3">
      <c r="A112" s="343" t="s">
        <v>94</v>
      </c>
      <c r="B112" s="302"/>
      <c r="C112" s="343" t="s">
        <v>137</v>
      </c>
      <c r="D112" s="302">
        <v>2009</v>
      </c>
      <c r="E112" s="384">
        <v>0</v>
      </c>
      <c r="F112" s="302"/>
      <c r="G112" s="302"/>
      <c r="H112" s="103"/>
      <c r="I112" s="122"/>
      <c r="J112" s="103"/>
      <c r="K112" s="122"/>
      <c r="L112" s="103" t="s">
        <v>314</v>
      </c>
      <c r="M112" s="122" t="s">
        <v>240</v>
      </c>
      <c r="N112" s="103"/>
      <c r="O112" s="122"/>
      <c r="P112" s="103"/>
      <c r="Q112" s="122"/>
      <c r="R112" s="103"/>
      <c r="S112" s="122"/>
      <c r="T112" s="155"/>
      <c r="U112" s="153"/>
      <c r="V112" s="365"/>
    </row>
    <row r="113" spans="1:25" s="28" customFormat="1" x14ac:dyDescent="0.3">
      <c r="A113" s="382" t="s">
        <v>110</v>
      </c>
      <c r="B113" s="307"/>
      <c r="C113" s="383" t="s">
        <v>140</v>
      </c>
      <c r="D113" s="307">
        <v>2008</v>
      </c>
      <c r="E113" s="340">
        <f>F113+G113</f>
        <v>0</v>
      </c>
      <c r="F113" s="335">
        <f>K113+Q113+R113+T113</f>
        <v>0</v>
      </c>
      <c r="G113" s="333">
        <f>H113+I113+J113+L113+M113+N113+O113+P113+S113</f>
        <v>0</v>
      </c>
      <c r="H113" s="104"/>
      <c r="I113" s="117"/>
      <c r="J113" s="104"/>
      <c r="K113" s="117"/>
      <c r="L113" s="104"/>
      <c r="M113" s="117"/>
      <c r="N113" s="104"/>
      <c r="O113" s="117"/>
      <c r="P113" s="104"/>
      <c r="Q113" s="117"/>
      <c r="R113" s="104"/>
      <c r="S113" s="117"/>
      <c r="T113" s="368"/>
      <c r="U113" s="336"/>
      <c r="V113" s="364"/>
    </row>
    <row r="114" spans="1:25" s="28" customFormat="1" x14ac:dyDescent="0.3">
      <c r="A114" s="343" t="s">
        <v>110</v>
      </c>
      <c r="B114" s="302"/>
      <c r="C114" s="343" t="s">
        <v>140</v>
      </c>
      <c r="D114" s="302">
        <v>2008</v>
      </c>
      <c r="E114" s="384">
        <v>0</v>
      </c>
      <c r="F114" s="302"/>
      <c r="G114" s="302"/>
      <c r="H114" s="103"/>
      <c r="I114" s="122"/>
      <c r="J114" s="103"/>
      <c r="K114" s="122"/>
      <c r="L114" s="103" t="s">
        <v>311</v>
      </c>
      <c r="M114" s="122" t="s">
        <v>302</v>
      </c>
      <c r="N114" s="103"/>
      <c r="O114" s="122"/>
      <c r="P114" s="103"/>
      <c r="Q114" s="122"/>
      <c r="R114" s="103"/>
      <c r="S114" s="122"/>
      <c r="T114" s="302"/>
      <c r="U114" s="302"/>
      <c r="V114" s="365"/>
    </row>
    <row r="115" spans="1:25" s="28" customFormat="1" x14ac:dyDescent="0.3">
      <c r="A115" s="382" t="s">
        <v>110</v>
      </c>
      <c r="B115" s="307"/>
      <c r="C115" s="383" t="s">
        <v>139</v>
      </c>
      <c r="D115" s="307">
        <v>2008</v>
      </c>
      <c r="E115" s="340">
        <f>F115+G115</f>
        <v>0</v>
      </c>
      <c r="F115" s="335">
        <f>K115+Q115+R115+T115</f>
        <v>0</v>
      </c>
      <c r="G115" s="333">
        <f>H115+I115+J115+L115+M115+N115+O115+P115+S115</f>
        <v>0</v>
      </c>
      <c r="H115" s="104"/>
      <c r="I115" s="117"/>
      <c r="J115" s="104"/>
      <c r="K115" s="117"/>
      <c r="L115" s="104"/>
      <c r="M115" s="117"/>
      <c r="N115" s="104"/>
      <c r="O115" s="117"/>
      <c r="P115" s="104"/>
      <c r="Q115" s="117"/>
      <c r="R115" s="104"/>
      <c r="S115" s="117"/>
      <c r="T115" s="368"/>
      <c r="U115" s="336"/>
      <c r="V115" s="364"/>
    </row>
    <row r="116" spans="1:25" s="28" customFormat="1" x14ac:dyDescent="0.3">
      <c r="A116" s="343" t="s">
        <v>110</v>
      </c>
      <c r="B116" s="302"/>
      <c r="C116" s="343" t="s">
        <v>139</v>
      </c>
      <c r="D116" s="302">
        <v>2008</v>
      </c>
      <c r="E116" s="384">
        <v>0</v>
      </c>
      <c r="F116" s="302"/>
      <c r="G116" s="302"/>
      <c r="H116" s="103"/>
      <c r="I116" s="122"/>
      <c r="J116" s="103"/>
      <c r="K116" s="122"/>
      <c r="L116" s="103" t="s">
        <v>191</v>
      </c>
      <c r="M116" s="122" t="s">
        <v>163</v>
      </c>
      <c r="N116" s="103"/>
      <c r="O116" s="122"/>
      <c r="P116" s="103"/>
      <c r="Q116" s="122"/>
      <c r="R116" s="103"/>
      <c r="S116" s="122"/>
      <c r="T116" s="302"/>
      <c r="U116" s="302"/>
      <c r="V116" s="365"/>
    </row>
    <row r="117" spans="1:25" s="28" customFormat="1" x14ac:dyDescent="0.3">
      <c r="A117" s="382" t="s">
        <v>110</v>
      </c>
      <c r="B117" s="307"/>
      <c r="C117" s="383" t="s">
        <v>1</v>
      </c>
      <c r="D117" s="307">
        <v>2008</v>
      </c>
      <c r="E117" s="340">
        <f>F117+G117</f>
        <v>0</v>
      </c>
      <c r="F117" s="335">
        <f>K117+Q117+R117+T117</f>
        <v>0</v>
      </c>
      <c r="G117" s="333">
        <f>H117+I117+J117+L117+M117+N117+O117+P117+S117</f>
        <v>0</v>
      </c>
      <c r="H117" s="104"/>
      <c r="I117" s="117"/>
      <c r="J117" s="104"/>
      <c r="K117" s="117"/>
      <c r="L117" s="104"/>
      <c r="M117" s="117"/>
      <c r="N117" s="104"/>
      <c r="O117" s="117"/>
      <c r="P117" s="104"/>
      <c r="Q117" s="117"/>
      <c r="R117" s="104"/>
      <c r="S117" s="117"/>
      <c r="T117" s="368"/>
      <c r="U117" s="336"/>
      <c r="V117" s="364"/>
    </row>
    <row r="118" spans="1:25" s="28" customFormat="1" x14ac:dyDescent="0.3">
      <c r="A118" s="343" t="s">
        <v>110</v>
      </c>
      <c r="B118" s="302"/>
      <c r="C118" s="343" t="s">
        <v>1</v>
      </c>
      <c r="D118" s="302">
        <v>2008</v>
      </c>
      <c r="E118" s="384">
        <v>0</v>
      </c>
      <c r="F118" s="302"/>
      <c r="G118" s="302"/>
      <c r="H118" s="103"/>
      <c r="I118" s="122"/>
      <c r="J118" s="103"/>
      <c r="K118" s="122"/>
      <c r="L118" s="103" t="s">
        <v>310</v>
      </c>
      <c r="M118" s="122"/>
      <c r="N118" s="103"/>
      <c r="O118" s="122"/>
      <c r="P118" s="103"/>
      <c r="Q118" s="122"/>
      <c r="R118" s="103"/>
      <c r="S118" s="122"/>
      <c r="T118" s="302"/>
      <c r="U118" s="302"/>
      <c r="V118" s="365"/>
    </row>
    <row r="119" spans="1:25" s="28" customFormat="1" x14ac:dyDescent="0.3">
      <c r="A119" s="382" t="s">
        <v>93</v>
      </c>
      <c r="B119" s="307"/>
      <c r="C119" s="383" t="s">
        <v>144</v>
      </c>
      <c r="D119" s="307">
        <v>2009</v>
      </c>
      <c r="E119" s="340">
        <f>F119+G119</f>
        <v>0</v>
      </c>
      <c r="F119" s="335">
        <f>K119+Q119+R119+T119</f>
        <v>0</v>
      </c>
      <c r="G119" s="333">
        <f>H119+I119+J119+L119+M119+N119+O119+P119+S119</f>
        <v>0</v>
      </c>
      <c r="H119" s="104"/>
      <c r="I119" s="117"/>
      <c r="J119" s="104"/>
      <c r="K119" s="117"/>
      <c r="L119" s="104"/>
      <c r="M119" s="117"/>
      <c r="N119" s="104"/>
      <c r="O119" s="117"/>
      <c r="P119" s="104"/>
      <c r="Q119" s="117"/>
      <c r="R119" s="104"/>
      <c r="S119" s="117"/>
      <c r="T119" s="368"/>
      <c r="U119" s="336"/>
      <c r="V119" s="364"/>
    </row>
    <row r="120" spans="1:25" s="28" customFormat="1" x14ac:dyDescent="0.3">
      <c r="A120" s="343" t="s">
        <v>93</v>
      </c>
      <c r="B120" s="302"/>
      <c r="C120" s="343" t="s">
        <v>144</v>
      </c>
      <c r="D120" s="302">
        <v>2009</v>
      </c>
      <c r="E120" s="384">
        <v>0</v>
      </c>
      <c r="F120" s="302"/>
      <c r="G120" s="302"/>
      <c r="H120" s="103"/>
      <c r="I120" s="122"/>
      <c r="J120" s="103"/>
      <c r="K120" s="122"/>
      <c r="L120" s="103"/>
      <c r="M120" s="122"/>
      <c r="N120" s="103"/>
      <c r="O120" s="122" t="s">
        <v>296</v>
      </c>
      <c r="P120" s="103"/>
      <c r="Q120" s="122"/>
      <c r="R120" s="103"/>
      <c r="S120" s="122"/>
      <c r="T120" s="302"/>
      <c r="U120" s="302"/>
      <c r="V120" s="365"/>
    </row>
    <row r="121" spans="1:25" s="28" customFormat="1" x14ac:dyDescent="0.3">
      <c r="A121" s="382" t="s">
        <v>93</v>
      </c>
      <c r="B121" s="307"/>
      <c r="C121" s="383" t="s">
        <v>145</v>
      </c>
      <c r="D121" s="307">
        <v>2009</v>
      </c>
      <c r="E121" s="340">
        <f>F121+G121</f>
        <v>0</v>
      </c>
      <c r="F121" s="335">
        <f>K121+Q121+R121+T121</f>
        <v>0</v>
      </c>
      <c r="G121" s="333">
        <f>H121+I121+J121+L121+M121+N121+O121+P121+S121</f>
        <v>0</v>
      </c>
      <c r="H121" s="104"/>
      <c r="I121" s="117"/>
      <c r="J121" s="104"/>
      <c r="K121" s="117"/>
      <c r="L121" s="104"/>
      <c r="M121" s="117"/>
      <c r="N121" s="104"/>
      <c r="O121" s="117"/>
      <c r="P121" s="104"/>
      <c r="Q121" s="117"/>
      <c r="R121" s="104"/>
      <c r="S121" s="117"/>
      <c r="T121" s="368"/>
      <c r="U121" s="336"/>
      <c r="V121" s="364"/>
    </row>
    <row r="122" spans="1:25" s="28" customFormat="1" x14ac:dyDescent="0.3">
      <c r="A122" s="343"/>
      <c r="B122" s="302"/>
      <c r="C122" s="343"/>
      <c r="D122" s="302"/>
      <c r="E122" s="384"/>
      <c r="F122" s="302"/>
      <c r="G122" s="302"/>
      <c r="H122" s="103"/>
      <c r="I122" s="122"/>
      <c r="J122" s="103"/>
      <c r="K122" s="122"/>
      <c r="L122" s="103"/>
      <c r="M122" s="122"/>
      <c r="N122" s="103"/>
      <c r="O122" s="122" t="s">
        <v>289</v>
      </c>
      <c r="P122" s="103"/>
      <c r="Q122" s="122"/>
      <c r="R122" s="103"/>
      <c r="S122" s="122"/>
      <c r="T122" s="302"/>
      <c r="U122" s="302"/>
      <c r="V122" s="365"/>
    </row>
    <row r="123" spans="1:25" s="28" customFormat="1" x14ac:dyDescent="0.3">
      <c r="A123" s="382" t="s">
        <v>90</v>
      </c>
      <c r="B123" s="307"/>
      <c r="C123" s="383" t="s">
        <v>111</v>
      </c>
      <c r="D123" s="307">
        <v>2007</v>
      </c>
      <c r="E123" s="340">
        <f>F123+G123</f>
        <v>0</v>
      </c>
      <c r="F123" s="335">
        <f>K123+Q123+R123+T123</f>
        <v>0</v>
      </c>
      <c r="G123" s="333">
        <f>H123+I123+J123+L123+M123+N123+O123+P123+S123</f>
        <v>0</v>
      </c>
      <c r="H123" s="104"/>
      <c r="I123" s="117"/>
      <c r="J123" s="104"/>
      <c r="K123" s="117"/>
      <c r="L123" s="104"/>
      <c r="M123" s="117"/>
      <c r="N123" s="104"/>
      <c r="O123" s="117"/>
      <c r="P123" s="104"/>
      <c r="Q123" s="117"/>
      <c r="R123" s="104"/>
      <c r="S123" s="117"/>
      <c r="T123" s="368"/>
      <c r="U123" s="336"/>
      <c r="V123" s="364"/>
      <c r="X123" s="34"/>
    </row>
    <row r="124" spans="1:25" s="28" customFormat="1" x14ac:dyDescent="0.3">
      <c r="A124" s="343"/>
      <c r="B124" s="302"/>
      <c r="C124" s="343"/>
      <c r="D124" s="302"/>
      <c r="E124" s="384"/>
      <c r="F124" s="302"/>
      <c r="G124" s="302"/>
      <c r="H124" s="103"/>
      <c r="I124" s="122"/>
      <c r="J124" s="103"/>
      <c r="K124" s="122"/>
      <c r="L124" s="103" t="s">
        <v>235</v>
      </c>
      <c r="M124" s="122" t="s">
        <v>285</v>
      </c>
      <c r="N124" s="103"/>
      <c r="O124" s="122"/>
      <c r="P124" s="103"/>
      <c r="Q124" s="122"/>
      <c r="R124" s="103"/>
      <c r="S124" s="122"/>
      <c r="T124" s="302"/>
      <c r="U124" s="302"/>
      <c r="V124" s="365"/>
      <c r="W124" s="45"/>
      <c r="Y124" s="99"/>
    </row>
    <row r="125" spans="1:25" s="28" customFormat="1" x14ac:dyDescent="0.3">
      <c r="A125" s="382" t="s">
        <v>105</v>
      </c>
      <c r="B125" s="307"/>
      <c r="C125" s="383" t="s">
        <v>21</v>
      </c>
      <c r="D125" s="307">
        <v>2008</v>
      </c>
      <c r="E125" s="340">
        <f>F125+G125</f>
        <v>0</v>
      </c>
      <c r="F125" s="335">
        <f>K125+Q125+R125+T125</f>
        <v>0</v>
      </c>
      <c r="G125" s="333">
        <f>H125+I125+J125+L125+M125+N125+O125+P125+S125</f>
        <v>0</v>
      </c>
      <c r="H125" s="104"/>
      <c r="I125" s="117"/>
      <c r="J125" s="104"/>
      <c r="K125" s="117"/>
      <c r="L125" s="104"/>
      <c r="M125" s="117"/>
      <c r="N125" s="104"/>
      <c r="O125" s="117"/>
      <c r="P125" s="104"/>
      <c r="Q125" s="117"/>
      <c r="R125" s="104"/>
      <c r="S125" s="117"/>
      <c r="T125" s="368"/>
      <c r="U125" s="336"/>
      <c r="V125" s="364"/>
    </row>
    <row r="126" spans="1:25" s="28" customFormat="1" x14ac:dyDescent="0.3">
      <c r="A126" s="343"/>
      <c r="B126" s="302"/>
      <c r="C126" s="343"/>
      <c r="D126" s="302"/>
      <c r="E126" s="384"/>
      <c r="F126" s="302"/>
      <c r="G126" s="302"/>
      <c r="H126" s="125"/>
      <c r="I126" s="27"/>
      <c r="J126" s="125"/>
      <c r="K126" s="27"/>
      <c r="L126" s="125" t="s">
        <v>301</v>
      </c>
      <c r="M126" s="27" t="s">
        <v>314</v>
      </c>
      <c r="N126" s="125"/>
      <c r="O126" s="27" t="s">
        <v>278</v>
      </c>
      <c r="P126" s="125"/>
      <c r="Q126" s="27"/>
      <c r="R126" s="125"/>
      <c r="S126" s="27"/>
      <c r="T126" s="302"/>
      <c r="U126" s="302"/>
      <c r="V126" s="365"/>
    </row>
    <row r="127" spans="1:25" s="28" customFormat="1" x14ac:dyDescent="0.3">
      <c r="A127" s="382" t="s">
        <v>107</v>
      </c>
      <c r="B127" s="307"/>
      <c r="C127" s="383" t="s">
        <v>128</v>
      </c>
      <c r="D127" s="307">
        <v>2008</v>
      </c>
      <c r="E127" s="340">
        <f>F127+G127</f>
        <v>0</v>
      </c>
      <c r="F127" s="335">
        <f>K127+Q127+R127+T127</f>
        <v>0</v>
      </c>
      <c r="G127" s="333">
        <f>H127+I127+J127+L127+M127+N127+O127+P127+S127</f>
        <v>0</v>
      </c>
      <c r="H127" s="104"/>
      <c r="I127" s="117"/>
      <c r="J127" s="104"/>
      <c r="K127" s="117"/>
      <c r="L127" s="104"/>
      <c r="M127" s="117"/>
      <c r="N127" s="104"/>
      <c r="O127" s="117"/>
      <c r="P127" s="104"/>
      <c r="Q127" s="117"/>
      <c r="R127" s="104"/>
      <c r="S127" s="117"/>
      <c r="T127" s="368"/>
      <c r="U127" s="336"/>
      <c r="V127" s="364"/>
    </row>
    <row r="128" spans="1:25" s="28" customFormat="1" x14ac:dyDescent="0.3">
      <c r="A128" s="375"/>
      <c r="B128" s="385"/>
      <c r="C128" s="375"/>
      <c r="D128" s="385"/>
      <c r="E128" s="384"/>
      <c r="F128" s="302"/>
      <c r="G128" s="302"/>
      <c r="H128" s="103"/>
      <c r="I128" s="122"/>
      <c r="J128" s="103"/>
      <c r="K128" s="122"/>
      <c r="L128" s="103" t="s">
        <v>251</v>
      </c>
      <c r="M128" s="122" t="s">
        <v>180</v>
      </c>
      <c r="N128" s="103" t="s">
        <v>297</v>
      </c>
      <c r="O128" s="122"/>
      <c r="P128" s="103"/>
      <c r="Q128" s="122"/>
      <c r="R128" s="103"/>
      <c r="S128" s="122"/>
      <c r="T128" s="302"/>
      <c r="U128" s="302"/>
      <c r="V128" s="365"/>
      <c r="X128" s="151"/>
    </row>
    <row r="129" spans="1:22" s="28" customFormat="1" x14ac:dyDescent="0.3">
      <c r="A129" s="382" t="s">
        <v>107</v>
      </c>
      <c r="B129" s="307"/>
      <c r="C129" s="383" t="s">
        <v>129</v>
      </c>
      <c r="D129" s="307">
        <v>2008</v>
      </c>
      <c r="E129" s="340">
        <f>F129+G129</f>
        <v>0</v>
      </c>
      <c r="F129" s="335">
        <f>K129+Q129+R129+T129</f>
        <v>0</v>
      </c>
      <c r="G129" s="333">
        <f>H129+I129+J129+L129+M129+N129+O129+P129+S129</f>
        <v>0</v>
      </c>
      <c r="H129" s="104"/>
      <c r="I129" s="117"/>
      <c r="J129" s="104"/>
      <c r="K129" s="117"/>
      <c r="L129" s="104"/>
      <c r="M129" s="117"/>
      <c r="N129" s="104"/>
      <c r="O129" s="117"/>
      <c r="P129" s="104"/>
      <c r="Q129" s="117"/>
      <c r="R129" s="104"/>
      <c r="S129" s="117"/>
      <c r="T129" s="368"/>
      <c r="U129" s="336"/>
      <c r="V129" s="364"/>
    </row>
    <row r="130" spans="1:22" s="28" customFormat="1" x14ac:dyDescent="0.3">
      <c r="A130" s="343"/>
      <c r="B130" s="302"/>
      <c r="C130" s="343"/>
      <c r="D130" s="302"/>
      <c r="E130" s="384"/>
      <c r="F130" s="302"/>
      <c r="G130" s="302"/>
      <c r="H130" s="103"/>
      <c r="I130" s="122"/>
      <c r="J130" s="103"/>
      <c r="K130" s="122"/>
      <c r="L130" s="103" t="s">
        <v>293</v>
      </c>
      <c r="M130" s="122" t="s">
        <v>182</v>
      </c>
      <c r="N130" s="103"/>
      <c r="O130" s="122"/>
      <c r="P130" s="103"/>
      <c r="Q130" s="122"/>
      <c r="R130" s="103"/>
      <c r="S130" s="122"/>
      <c r="T130" s="302"/>
      <c r="U130" s="302"/>
      <c r="V130" s="365"/>
    </row>
    <row r="131" spans="1:22" s="28" customFormat="1" x14ac:dyDescent="0.3">
      <c r="A131" s="388" t="s">
        <v>138</v>
      </c>
      <c r="B131" s="377"/>
      <c r="C131" s="379" t="s">
        <v>13</v>
      </c>
      <c r="D131" s="377">
        <v>2008</v>
      </c>
      <c r="E131" s="324">
        <f>F131+G131</f>
        <v>0</v>
      </c>
      <c r="F131" s="326">
        <f>K131+Q131+R131+T131</f>
        <v>0</v>
      </c>
      <c r="G131" s="317">
        <f>H131+I131+J131+L131+M131+N131+O131+P131+S131</f>
        <v>0</v>
      </c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86"/>
      <c r="U131" s="387"/>
      <c r="V131" s="364"/>
    </row>
    <row r="132" spans="1:22" s="28" customFormat="1" ht="20.25" customHeight="1" x14ac:dyDescent="0.3">
      <c r="A132" s="389"/>
      <c r="B132" s="318"/>
      <c r="C132" s="389"/>
      <c r="D132" s="318"/>
      <c r="E132" s="325"/>
      <c r="F132" s="318"/>
      <c r="G132" s="318"/>
      <c r="H132" s="31"/>
      <c r="I132" s="31"/>
      <c r="J132" s="31"/>
      <c r="K132" s="31"/>
      <c r="L132" s="31"/>
      <c r="M132" s="31"/>
      <c r="N132" s="31"/>
      <c r="O132" s="31" t="s">
        <v>226</v>
      </c>
      <c r="P132" s="31"/>
      <c r="Q132" s="31"/>
      <c r="R132" s="31"/>
      <c r="S132" s="31" t="s">
        <v>312</v>
      </c>
      <c r="T132" s="318"/>
      <c r="U132" s="318"/>
      <c r="V132" s="365"/>
    </row>
    <row r="133" spans="1:22" s="28" customFormat="1" ht="20.25" customHeight="1" x14ac:dyDescent="0.3">
      <c r="A133" s="185"/>
      <c r="B133" s="127"/>
      <c r="C133" s="126"/>
      <c r="D133" s="127"/>
      <c r="E133" s="114"/>
      <c r="F133" s="127"/>
      <c r="G133" s="114"/>
      <c r="H133" s="103"/>
      <c r="I133" s="122"/>
      <c r="J133" s="103"/>
      <c r="K133" s="122"/>
      <c r="L133" s="103"/>
      <c r="M133" s="122"/>
      <c r="N133" s="103"/>
      <c r="O133" s="122"/>
      <c r="P133" s="103"/>
      <c r="Q133" s="122"/>
      <c r="R133" s="103"/>
      <c r="S133" s="122"/>
      <c r="T133" s="103"/>
      <c r="U133" s="157"/>
    </row>
    <row r="134" spans="1:22" s="28" customFormat="1" ht="20.25" customHeight="1" x14ac:dyDescent="0.3">
      <c r="A134" s="186"/>
      <c r="B134" s="46"/>
      <c r="C134" s="181"/>
      <c r="D134" s="46"/>
      <c r="E134" s="95"/>
      <c r="F134" s="46"/>
      <c r="G134" s="95"/>
      <c r="H134" s="31"/>
      <c r="I134" s="129"/>
      <c r="J134" s="31"/>
      <c r="K134" s="129"/>
      <c r="L134" s="31"/>
      <c r="M134" s="129"/>
      <c r="N134" s="31"/>
      <c r="O134" s="129"/>
      <c r="P134" s="31"/>
      <c r="Q134" s="129"/>
      <c r="R134" s="31"/>
      <c r="S134" s="129"/>
      <c r="T134" s="31"/>
      <c r="U134" s="158"/>
    </row>
    <row r="135" spans="1:22" s="28" customFormat="1" ht="20.25" customHeight="1" x14ac:dyDescent="0.3">
      <c r="A135" s="186"/>
      <c r="B135" s="46"/>
      <c r="C135" s="181"/>
      <c r="D135" s="46"/>
      <c r="E135" s="95"/>
      <c r="F135" s="46"/>
      <c r="G135" s="95"/>
      <c r="H135" s="31"/>
      <c r="I135" s="129"/>
      <c r="J135" s="31"/>
      <c r="K135" s="129"/>
      <c r="L135" s="31"/>
      <c r="M135" s="129"/>
      <c r="N135" s="31"/>
      <c r="O135" s="129"/>
      <c r="P135" s="31"/>
      <c r="Q135" s="129"/>
      <c r="R135" s="31"/>
      <c r="S135" s="129"/>
      <c r="T135" s="31"/>
      <c r="U135" s="158"/>
    </row>
  </sheetData>
  <sheetProtection algorithmName="SHA-512" hashValue="QTssXwNGgYVRSrk6UH5+PvVyJb/sGhC68kHbtoZRPvtmsJJHVTkj7fnsVnEalTaRIL892Dy6oOHm29oHbslx9Q==" saltValue="m/x6wghFdqinqlx0M0FSUg==" spinCount="100000" sheet="1" objects="1" scenarios="1"/>
  <sortState xmlns:xlrd2="http://schemas.microsoft.com/office/spreadsheetml/2017/richdata2" ref="A13:AI132">
    <sortCondition descending="1" ref="E13:E132"/>
  </sortState>
  <mergeCells count="501">
    <mergeCell ref="G131:G132"/>
    <mergeCell ref="T131:T132"/>
    <mergeCell ref="U131:U132"/>
    <mergeCell ref="A129:A130"/>
    <mergeCell ref="B129:B130"/>
    <mergeCell ref="C129:C130"/>
    <mergeCell ref="D129:D130"/>
    <mergeCell ref="E129:E130"/>
    <mergeCell ref="F129:F130"/>
    <mergeCell ref="G129:G130"/>
    <mergeCell ref="A131:A132"/>
    <mergeCell ref="C131:C132"/>
    <mergeCell ref="B131:B132"/>
    <mergeCell ref="D131:D132"/>
    <mergeCell ref="E131:E132"/>
    <mergeCell ref="F131:F132"/>
    <mergeCell ref="T129:T130"/>
    <mergeCell ref="U129:U130"/>
    <mergeCell ref="A127:A128"/>
    <mergeCell ref="B127:B128"/>
    <mergeCell ref="C127:C128"/>
    <mergeCell ref="D127:D128"/>
    <mergeCell ref="E127:E128"/>
    <mergeCell ref="F127:F128"/>
    <mergeCell ref="G127:G128"/>
    <mergeCell ref="T127:T128"/>
    <mergeCell ref="U127:U128"/>
    <mergeCell ref="A125:A126"/>
    <mergeCell ref="B125:B126"/>
    <mergeCell ref="C125:C126"/>
    <mergeCell ref="D125:D126"/>
    <mergeCell ref="E125:E126"/>
    <mergeCell ref="F125:F126"/>
    <mergeCell ref="G125:G126"/>
    <mergeCell ref="T125:T126"/>
    <mergeCell ref="U125:U126"/>
    <mergeCell ref="D121:D122"/>
    <mergeCell ref="E121:E122"/>
    <mergeCell ref="F121:F122"/>
    <mergeCell ref="G121:G122"/>
    <mergeCell ref="T121:T122"/>
    <mergeCell ref="U121:U122"/>
    <mergeCell ref="C123:C124"/>
    <mergeCell ref="B123:B124"/>
    <mergeCell ref="A123:A124"/>
    <mergeCell ref="A121:A122"/>
    <mergeCell ref="B121:B122"/>
    <mergeCell ref="C121:C122"/>
    <mergeCell ref="T123:T124"/>
    <mergeCell ref="U123:U124"/>
    <mergeCell ref="G123:G124"/>
    <mergeCell ref="F123:F124"/>
    <mergeCell ref="E123:E124"/>
    <mergeCell ref="D123:D124"/>
    <mergeCell ref="B115:B116"/>
    <mergeCell ref="C115:C116"/>
    <mergeCell ref="D115:D116"/>
    <mergeCell ref="E115:E116"/>
    <mergeCell ref="F115:F116"/>
    <mergeCell ref="G119:G120"/>
    <mergeCell ref="A117:A118"/>
    <mergeCell ref="B117:B118"/>
    <mergeCell ref="C117:C118"/>
    <mergeCell ref="D117:D118"/>
    <mergeCell ref="E117:E118"/>
    <mergeCell ref="F117:F118"/>
    <mergeCell ref="G117:G118"/>
    <mergeCell ref="A119:A120"/>
    <mergeCell ref="B119:B120"/>
    <mergeCell ref="C119:C120"/>
    <mergeCell ref="D119:D120"/>
    <mergeCell ref="E119:E120"/>
    <mergeCell ref="F119:F120"/>
    <mergeCell ref="T119:T120"/>
    <mergeCell ref="U119:U120"/>
    <mergeCell ref="A111:A112"/>
    <mergeCell ref="B111:B112"/>
    <mergeCell ref="C111:C112"/>
    <mergeCell ref="D111:D112"/>
    <mergeCell ref="E111:E112"/>
    <mergeCell ref="F111:F112"/>
    <mergeCell ref="G111:G112"/>
    <mergeCell ref="T113:T114"/>
    <mergeCell ref="U113:U114"/>
    <mergeCell ref="T115:T116"/>
    <mergeCell ref="U115:U116"/>
    <mergeCell ref="T117:T118"/>
    <mergeCell ref="U117:U118"/>
    <mergeCell ref="G115:G116"/>
    <mergeCell ref="A113:A114"/>
    <mergeCell ref="B113:B114"/>
    <mergeCell ref="C113:C114"/>
    <mergeCell ref="D113:D114"/>
    <mergeCell ref="E113:E114"/>
    <mergeCell ref="F113:F114"/>
    <mergeCell ref="G113:G114"/>
    <mergeCell ref="A115:A116"/>
    <mergeCell ref="G109:G110"/>
    <mergeCell ref="A107:A108"/>
    <mergeCell ref="B107:B108"/>
    <mergeCell ref="C107:C108"/>
    <mergeCell ref="D107:D108"/>
    <mergeCell ref="E107:E108"/>
    <mergeCell ref="F107:F108"/>
    <mergeCell ref="G107:G108"/>
    <mergeCell ref="A109:A110"/>
    <mergeCell ref="B109:B110"/>
    <mergeCell ref="C109:C110"/>
    <mergeCell ref="D109:D110"/>
    <mergeCell ref="E109:E110"/>
    <mergeCell ref="F109:F110"/>
    <mergeCell ref="G105:G106"/>
    <mergeCell ref="A103:A104"/>
    <mergeCell ref="B103:B104"/>
    <mergeCell ref="C103:C104"/>
    <mergeCell ref="D103:D104"/>
    <mergeCell ref="E103:E104"/>
    <mergeCell ref="F103:F104"/>
    <mergeCell ref="G103:G104"/>
    <mergeCell ref="A105:A106"/>
    <mergeCell ref="B105:B106"/>
    <mergeCell ref="C105:C106"/>
    <mergeCell ref="D105:D106"/>
    <mergeCell ref="E105:E106"/>
    <mergeCell ref="F105:F106"/>
    <mergeCell ref="G101:G102"/>
    <mergeCell ref="A99:A100"/>
    <mergeCell ref="B99:B100"/>
    <mergeCell ref="C99:C100"/>
    <mergeCell ref="D99:D100"/>
    <mergeCell ref="E99:E100"/>
    <mergeCell ref="F99:F100"/>
    <mergeCell ref="G99:G100"/>
    <mergeCell ref="A101:A102"/>
    <mergeCell ref="B101:B102"/>
    <mergeCell ref="C101:C102"/>
    <mergeCell ref="D101:D102"/>
    <mergeCell ref="E101:E102"/>
    <mergeCell ref="F101:F102"/>
    <mergeCell ref="G97:G98"/>
    <mergeCell ref="A95:A96"/>
    <mergeCell ref="B95:B96"/>
    <mergeCell ref="C95:C96"/>
    <mergeCell ref="D95:D96"/>
    <mergeCell ref="E95:E96"/>
    <mergeCell ref="F95:F96"/>
    <mergeCell ref="G95:G96"/>
    <mergeCell ref="A97:A98"/>
    <mergeCell ref="B97:B98"/>
    <mergeCell ref="C97:C98"/>
    <mergeCell ref="D97:D98"/>
    <mergeCell ref="E97:E98"/>
    <mergeCell ref="F97:F98"/>
    <mergeCell ref="G93:G94"/>
    <mergeCell ref="A91:A92"/>
    <mergeCell ref="B91:B92"/>
    <mergeCell ref="C91:C92"/>
    <mergeCell ref="D91:D92"/>
    <mergeCell ref="E91:E92"/>
    <mergeCell ref="F91:F92"/>
    <mergeCell ref="G91:G92"/>
    <mergeCell ref="A93:A94"/>
    <mergeCell ref="B93:B94"/>
    <mergeCell ref="C93:C94"/>
    <mergeCell ref="D93:D94"/>
    <mergeCell ref="E93:E94"/>
    <mergeCell ref="F93:F94"/>
    <mergeCell ref="G89:G90"/>
    <mergeCell ref="A87:A88"/>
    <mergeCell ref="B87:B88"/>
    <mergeCell ref="C87:C88"/>
    <mergeCell ref="D87:D88"/>
    <mergeCell ref="E87:E88"/>
    <mergeCell ref="F87:F88"/>
    <mergeCell ref="G87:G88"/>
    <mergeCell ref="A89:A90"/>
    <mergeCell ref="B89:B90"/>
    <mergeCell ref="C89:C90"/>
    <mergeCell ref="D89:D90"/>
    <mergeCell ref="E89:E90"/>
    <mergeCell ref="F89:F90"/>
    <mergeCell ref="G85:G86"/>
    <mergeCell ref="A83:A84"/>
    <mergeCell ref="B83:B84"/>
    <mergeCell ref="C83:C84"/>
    <mergeCell ref="D83:D84"/>
    <mergeCell ref="E83:E84"/>
    <mergeCell ref="F83:F84"/>
    <mergeCell ref="G83:G84"/>
    <mergeCell ref="A85:A86"/>
    <mergeCell ref="B85:B86"/>
    <mergeCell ref="C85:C86"/>
    <mergeCell ref="D85:D86"/>
    <mergeCell ref="E85:E86"/>
    <mergeCell ref="F85:F86"/>
    <mergeCell ref="G81:G82"/>
    <mergeCell ref="A79:A80"/>
    <mergeCell ref="B79:B80"/>
    <mergeCell ref="C79:C80"/>
    <mergeCell ref="D79:D80"/>
    <mergeCell ref="E79:E80"/>
    <mergeCell ref="F79:F80"/>
    <mergeCell ref="G79:G80"/>
    <mergeCell ref="A81:A82"/>
    <mergeCell ref="B81:B82"/>
    <mergeCell ref="C81:C82"/>
    <mergeCell ref="D81:D82"/>
    <mergeCell ref="E81:E82"/>
    <mergeCell ref="F81:F82"/>
    <mergeCell ref="G77:G78"/>
    <mergeCell ref="A65:A66"/>
    <mergeCell ref="B65:B66"/>
    <mergeCell ref="C65:C66"/>
    <mergeCell ref="D65:D66"/>
    <mergeCell ref="E65:E66"/>
    <mergeCell ref="F65:F66"/>
    <mergeCell ref="G65:G66"/>
    <mergeCell ref="A67:A68"/>
    <mergeCell ref="B67:B68"/>
    <mergeCell ref="A77:A78"/>
    <mergeCell ref="B77:B78"/>
    <mergeCell ref="C77:C78"/>
    <mergeCell ref="D77:D78"/>
    <mergeCell ref="E77:E78"/>
    <mergeCell ref="F77:F78"/>
    <mergeCell ref="C67:C68"/>
    <mergeCell ref="D67:D68"/>
    <mergeCell ref="E67:E68"/>
    <mergeCell ref="F67:F68"/>
    <mergeCell ref="G67:G68"/>
    <mergeCell ref="A69:A70"/>
    <mergeCell ref="B69:B70"/>
    <mergeCell ref="C69:C70"/>
    <mergeCell ref="D69:D70"/>
    <mergeCell ref="E69:E70"/>
    <mergeCell ref="F69:F70"/>
    <mergeCell ref="G69:G70"/>
    <mergeCell ref="A71:A72"/>
    <mergeCell ref="B71:B72"/>
    <mergeCell ref="C71:C72"/>
    <mergeCell ref="D71:D72"/>
    <mergeCell ref="E71:E72"/>
    <mergeCell ref="F71:F72"/>
    <mergeCell ref="G71:G72"/>
    <mergeCell ref="G73:G74"/>
    <mergeCell ref="A75:A76"/>
    <mergeCell ref="B75:B76"/>
    <mergeCell ref="C75:C76"/>
    <mergeCell ref="D75:D76"/>
    <mergeCell ref="E75:E76"/>
    <mergeCell ref="F75:F76"/>
    <mergeCell ref="G75:G76"/>
    <mergeCell ref="A73:A74"/>
    <mergeCell ref="B73:B74"/>
    <mergeCell ref="C73:C74"/>
    <mergeCell ref="D73:D74"/>
    <mergeCell ref="E73:E74"/>
    <mergeCell ref="F73:F74"/>
    <mergeCell ref="G63:G64"/>
    <mergeCell ref="A61:A62"/>
    <mergeCell ref="B61:B62"/>
    <mergeCell ref="C61:C62"/>
    <mergeCell ref="D61:D62"/>
    <mergeCell ref="E61:E62"/>
    <mergeCell ref="F61:F62"/>
    <mergeCell ref="G61:G62"/>
    <mergeCell ref="A63:A64"/>
    <mergeCell ref="B63:B64"/>
    <mergeCell ref="C63:C64"/>
    <mergeCell ref="D63:D64"/>
    <mergeCell ref="E63:E64"/>
    <mergeCell ref="F63:F64"/>
    <mergeCell ref="G59:G60"/>
    <mergeCell ref="A57:A58"/>
    <mergeCell ref="B57:B58"/>
    <mergeCell ref="C57:C58"/>
    <mergeCell ref="D57:D58"/>
    <mergeCell ref="E57:E58"/>
    <mergeCell ref="F57:F58"/>
    <mergeCell ref="G57:G58"/>
    <mergeCell ref="A59:A60"/>
    <mergeCell ref="B59:B60"/>
    <mergeCell ref="C59:C60"/>
    <mergeCell ref="D59:D60"/>
    <mergeCell ref="E59:E60"/>
    <mergeCell ref="F59:F60"/>
    <mergeCell ref="G55:G56"/>
    <mergeCell ref="A53:A54"/>
    <mergeCell ref="B53:B54"/>
    <mergeCell ref="C53:C54"/>
    <mergeCell ref="D53:D54"/>
    <mergeCell ref="E53:E54"/>
    <mergeCell ref="F53:F54"/>
    <mergeCell ref="G53:G54"/>
    <mergeCell ref="A55:A56"/>
    <mergeCell ref="B55:B56"/>
    <mergeCell ref="C55:C56"/>
    <mergeCell ref="D55:D56"/>
    <mergeCell ref="E55:E56"/>
    <mergeCell ref="F55:F56"/>
    <mergeCell ref="G51:G52"/>
    <mergeCell ref="A49:A50"/>
    <mergeCell ref="B49:B50"/>
    <mergeCell ref="C49:C50"/>
    <mergeCell ref="D49:D50"/>
    <mergeCell ref="E49:E50"/>
    <mergeCell ref="F49:F50"/>
    <mergeCell ref="G49:G50"/>
    <mergeCell ref="A51:A52"/>
    <mergeCell ref="B51:B52"/>
    <mergeCell ref="C51:C52"/>
    <mergeCell ref="D51:D52"/>
    <mergeCell ref="E51:E52"/>
    <mergeCell ref="F51:F52"/>
    <mergeCell ref="G47:G48"/>
    <mergeCell ref="A45:A46"/>
    <mergeCell ref="B45:B46"/>
    <mergeCell ref="C45:C46"/>
    <mergeCell ref="D45:D46"/>
    <mergeCell ref="E45:E46"/>
    <mergeCell ref="F45:F46"/>
    <mergeCell ref="G45:G46"/>
    <mergeCell ref="A47:A48"/>
    <mergeCell ref="B47:B48"/>
    <mergeCell ref="C47:C48"/>
    <mergeCell ref="D47:D48"/>
    <mergeCell ref="E47:E48"/>
    <mergeCell ref="F47:F48"/>
    <mergeCell ref="G43:G44"/>
    <mergeCell ref="A41:A42"/>
    <mergeCell ref="B41:B42"/>
    <mergeCell ref="C41:C42"/>
    <mergeCell ref="D41:D42"/>
    <mergeCell ref="E41:E42"/>
    <mergeCell ref="F41:F42"/>
    <mergeCell ref="G41:G42"/>
    <mergeCell ref="A43:A44"/>
    <mergeCell ref="B43:B44"/>
    <mergeCell ref="C43:C44"/>
    <mergeCell ref="D43:D44"/>
    <mergeCell ref="E43:E44"/>
    <mergeCell ref="F43:F44"/>
    <mergeCell ref="G39:G40"/>
    <mergeCell ref="A37:A38"/>
    <mergeCell ref="B37:B38"/>
    <mergeCell ref="C37:C38"/>
    <mergeCell ref="D37:D38"/>
    <mergeCell ref="E37:E38"/>
    <mergeCell ref="F37:F38"/>
    <mergeCell ref="G37:G38"/>
    <mergeCell ref="A39:A40"/>
    <mergeCell ref="B39:B40"/>
    <mergeCell ref="C39:C40"/>
    <mergeCell ref="D39:D40"/>
    <mergeCell ref="E39:E40"/>
    <mergeCell ref="F39:F40"/>
    <mergeCell ref="G35:G36"/>
    <mergeCell ref="A33:A34"/>
    <mergeCell ref="B33:B34"/>
    <mergeCell ref="C33:C34"/>
    <mergeCell ref="D33:D34"/>
    <mergeCell ref="E33:E34"/>
    <mergeCell ref="F33:F34"/>
    <mergeCell ref="G33:G34"/>
    <mergeCell ref="A35:A36"/>
    <mergeCell ref="B35:B36"/>
    <mergeCell ref="C35:C36"/>
    <mergeCell ref="D35:D36"/>
    <mergeCell ref="E35:E36"/>
    <mergeCell ref="F35:F36"/>
    <mergeCell ref="G31:G32"/>
    <mergeCell ref="A29:A30"/>
    <mergeCell ref="B29:B30"/>
    <mergeCell ref="C29:C30"/>
    <mergeCell ref="D29:D30"/>
    <mergeCell ref="E29:E30"/>
    <mergeCell ref="F29:F30"/>
    <mergeCell ref="G29:G30"/>
    <mergeCell ref="A31:A32"/>
    <mergeCell ref="B31:B32"/>
    <mergeCell ref="C31:C32"/>
    <mergeCell ref="D31:D32"/>
    <mergeCell ref="E31:E32"/>
    <mergeCell ref="F31:F32"/>
    <mergeCell ref="G27:G28"/>
    <mergeCell ref="A25:A26"/>
    <mergeCell ref="B25:B26"/>
    <mergeCell ref="C25:C26"/>
    <mergeCell ref="D25:D26"/>
    <mergeCell ref="E25:E26"/>
    <mergeCell ref="F25:F26"/>
    <mergeCell ref="G25:G26"/>
    <mergeCell ref="A27:A28"/>
    <mergeCell ref="B27:B28"/>
    <mergeCell ref="C27:C28"/>
    <mergeCell ref="D27:D28"/>
    <mergeCell ref="E27:E28"/>
    <mergeCell ref="F27:F28"/>
    <mergeCell ref="G23:G24"/>
    <mergeCell ref="A21:A22"/>
    <mergeCell ref="B21:B22"/>
    <mergeCell ref="C21:C22"/>
    <mergeCell ref="D21:D22"/>
    <mergeCell ref="E21:E22"/>
    <mergeCell ref="F21:F22"/>
    <mergeCell ref="G21:G22"/>
    <mergeCell ref="A23:A24"/>
    <mergeCell ref="B23:B24"/>
    <mergeCell ref="C23:C24"/>
    <mergeCell ref="D23:D24"/>
    <mergeCell ref="E23:E24"/>
    <mergeCell ref="F23:F24"/>
    <mergeCell ref="G19:G20"/>
    <mergeCell ref="A17:A18"/>
    <mergeCell ref="B17:B18"/>
    <mergeCell ref="C17:C18"/>
    <mergeCell ref="D17:D18"/>
    <mergeCell ref="E17:E18"/>
    <mergeCell ref="F17:F18"/>
    <mergeCell ref="G17:G18"/>
    <mergeCell ref="A19:A20"/>
    <mergeCell ref="B19:B20"/>
    <mergeCell ref="C19:C20"/>
    <mergeCell ref="D19:D20"/>
    <mergeCell ref="E19:E20"/>
    <mergeCell ref="F19:F20"/>
    <mergeCell ref="T13:T14"/>
    <mergeCell ref="G15:G16"/>
    <mergeCell ref="A13:A14"/>
    <mergeCell ref="B13:B14"/>
    <mergeCell ref="C13:C14"/>
    <mergeCell ref="D13:D14"/>
    <mergeCell ref="E13:E14"/>
    <mergeCell ref="F13:F14"/>
    <mergeCell ref="G13:G14"/>
    <mergeCell ref="A15:A16"/>
    <mergeCell ref="B15:B16"/>
    <mergeCell ref="C15:C16"/>
    <mergeCell ref="D15:D16"/>
    <mergeCell ref="E15:E16"/>
    <mergeCell ref="F15:F16"/>
    <mergeCell ref="V13:V14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  <mergeCell ref="V33:V34"/>
    <mergeCell ref="V35:V36"/>
    <mergeCell ref="V37:V38"/>
    <mergeCell ref="V39:V40"/>
    <mergeCell ref="V41:V42"/>
    <mergeCell ref="V43:V44"/>
    <mergeCell ref="V45:V46"/>
    <mergeCell ref="V47:V48"/>
    <mergeCell ref="V49:V50"/>
    <mergeCell ref="V51:V52"/>
    <mergeCell ref="V53:V54"/>
    <mergeCell ref="V55:V56"/>
    <mergeCell ref="V57:V58"/>
    <mergeCell ref="V59:V60"/>
    <mergeCell ref="V61:V62"/>
    <mergeCell ref="V63:V64"/>
    <mergeCell ref="V65:V66"/>
    <mergeCell ref="V67:V68"/>
    <mergeCell ref="V69:V70"/>
    <mergeCell ref="V71:V72"/>
    <mergeCell ref="V73:V74"/>
    <mergeCell ref="V75:V76"/>
    <mergeCell ref="V77:V78"/>
    <mergeCell ref="V79:V80"/>
    <mergeCell ref="V81:V82"/>
    <mergeCell ref="V83:V84"/>
    <mergeCell ref="V85:V86"/>
    <mergeCell ref="V87:V88"/>
    <mergeCell ref="V89:V90"/>
    <mergeCell ref="V91:V92"/>
    <mergeCell ref="V93:V94"/>
    <mergeCell ref="V95:V96"/>
    <mergeCell ref="V97:V98"/>
    <mergeCell ref="V99:V100"/>
    <mergeCell ref="V101:V102"/>
    <mergeCell ref="V121:V122"/>
    <mergeCell ref="V123:V124"/>
    <mergeCell ref="V125:V126"/>
    <mergeCell ref="V127:V128"/>
    <mergeCell ref="V129:V130"/>
    <mergeCell ref="V131:V132"/>
    <mergeCell ref="V103:V104"/>
    <mergeCell ref="V105:V106"/>
    <mergeCell ref="V107:V108"/>
    <mergeCell ref="V109:V110"/>
    <mergeCell ref="V111:V112"/>
    <mergeCell ref="V113:V114"/>
    <mergeCell ref="V115:V116"/>
    <mergeCell ref="V117:V118"/>
    <mergeCell ref="V119:V1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мужчины</vt:lpstr>
      <vt:lpstr>юниоры 21-23 года</vt:lpstr>
      <vt:lpstr>юниоры 19-20 лет</vt:lpstr>
      <vt:lpstr>ст. юноши 17-18 лет</vt:lpstr>
      <vt:lpstr>ср.юноши 15-16 лет</vt:lpstr>
      <vt:lpstr>мл.юноши до 14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2021-05-14T15:59:06Z</dcterms:modified>
</cp:coreProperties>
</file>