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vetlana\Desktop\Печерская\РЕЙТИНГ\рейтинг 22-23\на сайт\"/>
    </mc:Choice>
  </mc:AlternateContent>
  <bookViews>
    <workbookView xWindow="0" yWindow="0" windowWidth="28800" windowHeight="12435" activeTab="5"/>
  </bookViews>
  <sheets>
    <sheet name="женщины" sheetId="2" r:id="rId1"/>
    <sheet name="юниорки 21-23 лет" sheetId="3" r:id="rId2"/>
    <sheet name="юниорки 19-20 лет" sheetId="4" r:id="rId3"/>
    <sheet name="ст.дев 17-18 лет" sheetId="5" r:id="rId4"/>
    <sheet name="ср.дев 15-16 лет" sheetId="6" r:id="rId5"/>
    <sheet name="мл.дев 13-14 лет" sheetId="8" r:id="rId6"/>
  </sheets>
  <definedNames>
    <definedName name="_xlnm.Print_Area" localSheetId="0">женщины!$A$1:$AT$24</definedName>
    <definedName name="_xlnm.Print_Area" localSheetId="5">'мл.дев 13-14 лет'!$A$1:$O$23</definedName>
    <definedName name="_xlnm.Print_Area" localSheetId="4">'ср.дев 15-16 лет'!$A$1:$AD$41</definedName>
    <definedName name="_xlnm.Print_Area" localSheetId="3">'ст.дев 17-18 лет'!$A$1:$AK$39</definedName>
    <definedName name="_xlnm.Print_Area" localSheetId="2">'юниорки 19-20 лет'!$A$1:$AX$33</definedName>
    <definedName name="_xlnm.Print_Area" localSheetId="1">'юниорки 21-23 лет'!$A$1:$AR$23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F19" i="2"/>
  <c r="G18" i="3"/>
  <c r="G20" i="4" l="1"/>
  <c r="G22" i="4"/>
  <c r="G24" i="4"/>
  <c r="G26" i="4"/>
  <c r="G28" i="4"/>
  <c r="G30" i="4"/>
  <c r="G32" i="4"/>
  <c r="G18" i="4"/>
  <c r="F38" i="5" l="1"/>
  <c r="G38" i="5"/>
  <c r="H38" i="5"/>
  <c r="E38" i="5" l="1"/>
  <c r="E14" i="8"/>
  <c r="E16" i="8"/>
  <c r="E18" i="8"/>
  <c r="E20" i="8"/>
  <c r="E22" i="8"/>
  <c r="E12" i="8"/>
  <c r="F16" i="6"/>
  <c r="G16" i="6"/>
  <c r="H16" i="6"/>
  <c r="F18" i="6"/>
  <c r="G18" i="6"/>
  <c r="H18" i="6"/>
  <c r="F22" i="6"/>
  <c r="G22" i="6"/>
  <c r="H22" i="6"/>
  <c r="F20" i="6"/>
  <c r="G20" i="6"/>
  <c r="H20" i="6"/>
  <c r="F24" i="6"/>
  <c r="G24" i="6"/>
  <c r="H24" i="6"/>
  <c r="F26" i="6"/>
  <c r="G26" i="6"/>
  <c r="H26" i="6"/>
  <c r="F28" i="6"/>
  <c r="G28" i="6"/>
  <c r="H28" i="6"/>
  <c r="F30" i="6"/>
  <c r="G30" i="6"/>
  <c r="H30" i="6"/>
  <c r="F32" i="6"/>
  <c r="G32" i="6"/>
  <c r="H32" i="6"/>
  <c r="F34" i="6"/>
  <c r="G34" i="6"/>
  <c r="H34" i="6"/>
  <c r="F36" i="6"/>
  <c r="G36" i="6"/>
  <c r="H36" i="6"/>
  <c r="F38" i="6"/>
  <c r="G38" i="6"/>
  <c r="H38" i="6"/>
  <c r="F40" i="6"/>
  <c r="G40" i="6"/>
  <c r="H40" i="6"/>
  <c r="F14" i="6"/>
  <c r="G14" i="6"/>
  <c r="H14" i="6"/>
  <c r="F22" i="5"/>
  <c r="G22" i="5"/>
  <c r="H22" i="5"/>
  <c r="F28" i="5"/>
  <c r="G28" i="5"/>
  <c r="H28" i="5"/>
  <c r="F32" i="5"/>
  <c r="G32" i="5"/>
  <c r="H32" i="5"/>
  <c r="F26" i="5"/>
  <c r="G26" i="5"/>
  <c r="H26" i="5"/>
  <c r="F24" i="5"/>
  <c r="G24" i="5"/>
  <c r="H24" i="5"/>
  <c r="F30" i="5"/>
  <c r="G30" i="5"/>
  <c r="H30" i="5"/>
  <c r="F36" i="5"/>
  <c r="G36" i="5"/>
  <c r="H36" i="5"/>
  <c r="F34" i="5"/>
  <c r="G34" i="5"/>
  <c r="H34" i="5"/>
  <c r="F14" i="5"/>
  <c r="G14" i="5"/>
  <c r="H14" i="5"/>
  <c r="F20" i="5"/>
  <c r="G20" i="5"/>
  <c r="H20" i="5"/>
  <c r="F18" i="5"/>
  <c r="G18" i="5"/>
  <c r="H18" i="5"/>
  <c r="F16" i="5"/>
  <c r="G16" i="5"/>
  <c r="H16" i="5"/>
  <c r="F28" i="4"/>
  <c r="I28" i="4"/>
  <c r="F18" i="4"/>
  <c r="I18" i="4"/>
  <c r="F20" i="4"/>
  <c r="I20" i="4"/>
  <c r="F22" i="4"/>
  <c r="I22" i="4"/>
  <c r="F26" i="4"/>
  <c r="I26" i="4"/>
  <c r="F24" i="4"/>
  <c r="I24" i="4"/>
  <c r="F32" i="4"/>
  <c r="I32" i="4"/>
  <c r="F30" i="4"/>
  <c r="I30" i="4"/>
  <c r="I20" i="3"/>
  <c r="I22" i="3"/>
  <c r="F20" i="3"/>
  <c r="G20" i="3"/>
  <c r="F22" i="3"/>
  <c r="G22" i="3"/>
  <c r="F18" i="3"/>
  <c r="I18" i="3"/>
  <c r="E18" i="3" l="1"/>
  <c r="E14" i="6"/>
  <c r="E20" i="3"/>
  <c r="E34" i="6"/>
  <c r="E26" i="6"/>
  <c r="E18" i="6"/>
  <c r="E36" i="6"/>
  <c r="E28" i="6"/>
  <c r="E22" i="6"/>
  <c r="E38" i="6"/>
  <c r="E30" i="6"/>
  <c r="E20" i="6"/>
  <c r="E40" i="6"/>
  <c r="E32" i="6"/>
  <c r="E24" i="6"/>
  <c r="E16" i="6"/>
  <c r="E18" i="5"/>
  <c r="E36" i="5"/>
  <c r="E32" i="5"/>
  <c r="E16" i="5"/>
  <c r="E26" i="5"/>
  <c r="E14" i="5"/>
  <c r="E24" i="5"/>
  <c r="E22" i="5"/>
  <c r="E34" i="5"/>
  <c r="E20" i="5"/>
  <c r="E30" i="5"/>
  <c r="E28" i="5"/>
  <c r="E32" i="4"/>
  <c r="E20" i="4"/>
  <c r="E30" i="4"/>
  <c r="E22" i="4"/>
  <c r="E26" i="4"/>
  <c r="E28" i="4"/>
  <c r="E24" i="4"/>
  <c r="E18" i="4"/>
  <c r="E22" i="3"/>
  <c r="G21" i="2" l="1"/>
  <c r="H21" i="2"/>
  <c r="I21" i="2"/>
  <c r="F23" i="2"/>
  <c r="G23" i="2"/>
  <c r="H23" i="2"/>
  <c r="I23" i="2"/>
  <c r="G19" i="2"/>
  <c r="H19" i="2"/>
  <c r="I19" i="2"/>
  <c r="E21" i="2" l="1"/>
  <c r="E23" i="2"/>
  <c r="E19" i="2"/>
</calcChain>
</file>

<file path=xl/sharedStrings.xml><?xml version="1.0" encoding="utf-8"?>
<sst xmlns="http://schemas.openxmlformats.org/spreadsheetml/2006/main" count="843" uniqueCount="303">
  <si>
    <t>Одинокова Анастасия</t>
  </si>
  <si>
    <t>Долматова Татьяна</t>
  </si>
  <si>
    <t>Дульцева Александра</t>
  </si>
  <si>
    <t>Шумакова Светлана</t>
  </si>
  <si>
    <t>Иванова Кристина</t>
  </si>
  <si>
    <t>Казанцева Полина</t>
  </si>
  <si>
    <t>Черняйкина Александра</t>
  </si>
  <si>
    <t>Сафина Дарья</t>
  </si>
  <si>
    <t>Ельчина Алена</t>
  </si>
  <si>
    <t>Железнова Диана</t>
  </si>
  <si>
    <t>Куликова Полина</t>
  </si>
  <si>
    <t>Петрищева Алиса</t>
  </si>
  <si>
    <t>Федотова София</t>
  </si>
  <si>
    <t>Спирина Анастасия</t>
  </si>
  <si>
    <t>Шишкина Виктория</t>
  </si>
  <si>
    <t>Божок Анастасия</t>
  </si>
  <si>
    <t>Селиванова Анастасия</t>
  </si>
  <si>
    <t>Крючкова Екатерина</t>
  </si>
  <si>
    <t>Корнилова Александра</t>
  </si>
  <si>
    <t>Милузова Полина</t>
  </si>
  <si>
    <t>Шмакова Оксана</t>
  </si>
  <si>
    <t>Югрина Светлана</t>
  </si>
  <si>
    <t>Югрина Татьяна</t>
  </si>
  <si>
    <t>Москаленко Анастасия</t>
  </si>
  <si>
    <t>Боженок Мария</t>
  </si>
  <si>
    <t>Малышева Мария</t>
  </si>
  <si>
    <t>Строгина Валерия</t>
  </si>
  <si>
    <t>Лаврова Мария-Элина</t>
  </si>
  <si>
    <t>Газукина Виолетта</t>
  </si>
  <si>
    <t>Чуйкина Арина</t>
  </si>
  <si>
    <t>Чуйкина Ольга</t>
  </si>
  <si>
    <t>Шеховцова Вероника</t>
  </si>
  <si>
    <t>Борзых Мария</t>
  </si>
  <si>
    <t>Трухан София</t>
  </si>
  <si>
    <t>Геливер Ксения</t>
  </si>
  <si>
    <t>Багаутдинова Камилла</t>
  </si>
  <si>
    <t>Ельчина Татьяна</t>
  </si>
  <si>
    <t>Черемнова Анна</t>
  </si>
  <si>
    <t>Вяткина Екатерина</t>
  </si>
  <si>
    <t xml:space="preserve">Мосина Ксения </t>
  </si>
  <si>
    <t>Фамилия, имя</t>
  </si>
  <si>
    <t>Год рождения</t>
  </si>
  <si>
    <t>Ананьева Полина</t>
  </si>
  <si>
    <t>Ильина Николь</t>
  </si>
  <si>
    <t>Меньшова Жанна</t>
  </si>
  <si>
    <t>Ветчинова Ирина</t>
  </si>
  <si>
    <t>Дорохова Арина</t>
  </si>
  <si>
    <t>Димова Наталья</t>
  </si>
  <si>
    <t>Бакуров</t>
  </si>
  <si>
    <t>Бобков</t>
  </si>
  <si>
    <t>Боцманов</t>
  </si>
  <si>
    <t>Геливер</t>
  </si>
  <si>
    <t>Гроголь</t>
  </si>
  <si>
    <t>Дробот Иван</t>
  </si>
  <si>
    <t>Дятлова</t>
  </si>
  <si>
    <t>Киргинцев</t>
  </si>
  <si>
    <t>Краснов</t>
  </si>
  <si>
    <t>Кривдина</t>
  </si>
  <si>
    <t>Максимов</t>
  </si>
  <si>
    <t>Одиноков</t>
  </si>
  <si>
    <t>Петряшов</t>
  </si>
  <si>
    <t>Ситников</t>
  </si>
  <si>
    <t>Смолянин</t>
  </si>
  <si>
    <t>Соловьева</t>
  </si>
  <si>
    <t>Фисенко</t>
  </si>
  <si>
    <t>ж</t>
  </si>
  <si>
    <t>Тренер</t>
  </si>
  <si>
    <t>№</t>
  </si>
  <si>
    <t>Очки               рег-ные</t>
  </si>
  <si>
    <t>За уч-тие              в ПР, ЧР</t>
  </si>
  <si>
    <t>6м</t>
  </si>
  <si>
    <t>22м</t>
  </si>
  <si>
    <t>35м</t>
  </si>
  <si>
    <t>49м</t>
  </si>
  <si>
    <t>54м</t>
  </si>
  <si>
    <t>65м</t>
  </si>
  <si>
    <t>69м</t>
  </si>
  <si>
    <t>71м</t>
  </si>
  <si>
    <t>83м</t>
  </si>
  <si>
    <t>85м</t>
  </si>
  <si>
    <t>11м</t>
  </si>
  <si>
    <t>29м</t>
  </si>
  <si>
    <t>43м</t>
  </si>
  <si>
    <t>20м</t>
  </si>
  <si>
    <t>32м</t>
  </si>
  <si>
    <t>34м</t>
  </si>
  <si>
    <t>56м</t>
  </si>
  <si>
    <t>68м</t>
  </si>
  <si>
    <t>78м</t>
  </si>
  <si>
    <t>91м</t>
  </si>
  <si>
    <t>15м</t>
  </si>
  <si>
    <t>30м</t>
  </si>
  <si>
    <t>51м</t>
  </si>
  <si>
    <t>17м</t>
  </si>
  <si>
    <t>18м</t>
  </si>
  <si>
    <t>38м</t>
  </si>
  <si>
    <t>45м</t>
  </si>
  <si>
    <t>55м</t>
  </si>
  <si>
    <t>8м</t>
  </si>
  <si>
    <t>16м</t>
  </si>
  <si>
    <t>36м</t>
  </si>
  <si>
    <t>40м</t>
  </si>
  <si>
    <t>61м</t>
  </si>
  <si>
    <t>31м</t>
  </si>
  <si>
    <t>67м</t>
  </si>
  <si>
    <t>74м</t>
  </si>
  <si>
    <t>10м</t>
  </si>
  <si>
    <t>25м</t>
  </si>
  <si>
    <t>33м</t>
  </si>
  <si>
    <t>57м</t>
  </si>
  <si>
    <t>12м</t>
  </si>
  <si>
    <t>9м</t>
  </si>
  <si>
    <t>23м</t>
  </si>
  <si>
    <t>75м</t>
  </si>
  <si>
    <t>19м</t>
  </si>
  <si>
    <t>42м</t>
  </si>
  <si>
    <t>52м</t>
  </si>
  <si>
    <t>26м</t>
  </si>
  <si>
    <t>77м</t>
  </si>
  <si>
    <t>50м</t>
  </si>
  <si>
    <t>60м</t>
  </si>
  <si>
    <t>27м</t>
  </si>
  <si>
    <t>1м</t>
  </si>
  <si>
    <t>2м</t>
  </si>
  <si>
    <t>3м</t>
  </si>
  <si>
    <t>4м</t>
  </si>
  <si>
    <t>5м</t>
  </si>
  <si>
    <t>7м</t>
  </si>
  <si>
    <t>13м</t>
  </si>
  <si>
    <t>14м</t>
  </si>
  <si>
    <t>21м</t>
  </si>
  <si>
    <t>37м</t>
  </si>
  <si>
    <t>24м</t>
  </si>
  <si>
    <t>28м</t>
  </si>
  <si>
    <t>44м</t>
  </si>
  <si>
    <t>Сшор ЛС</t>
  </si>
  <si>
    <t>66м</t>
  </si>
  <si>
    <t>81м</t>
  </si>
  <si>
    <t>41м</t>
  </si>
  <si>
    <t>72м</t>
  </si>
  <si>
    <t>87м</t>
  </si>
  <si>
    <t>39м</t>
  </si>
  <si>
    <t>1. 1 ЭКР, Тея, 19.11.22, спринт КЛ</t>
  </si>
  <si>
    <t>2. 1 ЭКР, Тея, 20.11.22, 5-10км СВ</t>
  </si>
  <si>
    <t>3. 2 ЭКР, Тея, 30.11.22, спринт СВ</t>
  </si>
  <si>
    <t>4. 2 ЭКР, Тея,01.12.22, 10-15км КЛ</t>
  </si>
  <si>
    <t>5. 2 ЭКР, Тея,03.12.22, спринт КЛ</t>
  </si>
  <si>
    <t>6. 2 ЭКР, Тея,04.12.22, 10-15км СВ</t>
  </si>
  <si>
    <t>46м</t>
  </si>
  <si>
    <t>Яндринская Анна</t>
  </si>
  <si>
    <t>48м</t>
  </si>
  <si>
    <t>47м</t>
  </si>
  <si>
    <t>64м</t>
  </si>
  <si>
    <t>53м</t>
  </si>
  <si>
    <t>70м</t>
  </si>
  <si>
    <t>59м</t>
  </si>
  <si>
    <t>79м</t>
  </si>
  <si>
    <t>96м</t>
  </si>
  <si>
    <t>92м</t>
  </si>
  <si>
    <t>95м</t>
  </si>
  <si>
    <t>76м</t>
  </si>
  <si>
    <t>80м</t>
  </si>
  <si>
    <t>.</t>
  </si>
  <si>
    <t>7. 3 ЭКР, Чусовой, 10.12.22, спринт СВ</t>
  </si>
  <si>
    <t>8. 3 ЭКР, Чусовой, 11.12.22, 10-15км СВ</t>
  </si>
  <si>
    <t>9. 4 ЭКР, Кир.Чепецк, 17.12.22, спринт КЛ</t>
  </si>
  <si>
    <t>10. 4 ЭКР, Кир.Чепецк, 18.12.22, 10-15км КЛ</t>
  </si>
  <si>
    <t>11. ВС Кубок Сиб.22.12.22, спринт КЛ</t>
  </si>
  <si>
    <t>12. ВС Кубок Сиб. 24.12.22, 5-10км СВ</t>
  </si>
  <si>
    <t>13. ВС Кубок Сиб. 25.12.22, 10-15км КЛ</t>
  </si>
  <si>
    <t>15. 5 ЭКР,Красногорск, 27.12.22.01.23, спринт СВ</t>
  </si>
  <si>
    <t>16. 5 ЭКР,Красногорск, 28.12.22.01.23, 10/15км КЛ</t>
  </si>
  <si>
    <t>17. Нов.гонка, Маслянино, 30.12.22, 2,5-5км КЛ МСТ</t>
  </si>
  <si>
    <t>18. ЧНСО, 04.01.23, 5-10км. КЛ</t>
  </si>
  <si>
    <t>19. ЧНСО, 05.01.23, спринт КЛ</t>
  </si>
  <si>
    <t>20. 6 ЭКР, Сыктывкар, 12.01.23, Спринт КЛ</t>
  </si>
  <si>
    <t>21. 6 ЭКР, Сыктывкар, 13.01.23, 10-15км СВ</t>
  </si>
  <si>
    <t>22. 6 ЭКР, Сыктывкар, 15.01.23, 15-30км Скиатлон</t>
  </si>
  <si>
    <t>23.ЧСФО, Кемерово, 25.01.23, 10-15км КЛ</t>
  </si>
  <si>
    <t>24.ЧСФО, Кемерово, 26.01.23, спринт КЛ</t>
  </si>
  <si>
    <t>25. 7 ЭКР, Красногорск, 03.02.23. 10-15км КЛ</t>
  </si>
  <si>
    <t>26. 7 ЭКР, Красногорск, 05.02.23. спринт СВ</t>
  </si>
  <si>
    <t>27. ВС Чемп.Выс, Малиновка,23.02.23 спринт КЛ</t>
  </si>
  <si>
    <t>28. ВС Чемп.Выс, Малиновка,28-01.03.23 10-15 км СВ</t>
  </si>
  <si>
    <t>29.ЧР, Тюмень, 18.03.23, спринт КЛ</t>
  </si>
  <si>
    <t>30. ЧР, Тюмень, 21.03.23, 10-15км СВ</t>
  </si>
  <si>
    <t>31. ЧР, Тюмень, 25.03.23, 30-50км КЛ МСТ</t>
  </si>
  <si>
    <t>7. ВС (21-23лет) Тюмень, 16.12.22,спринт КЛ</t>
  </si>
  <si>
    <t>8. ВС (21-23лет) Тюмень, 18.12.22,10-15км СВ</t>
  </si>
  <si>
    <t>9. ВС (21-23лет) Тюмень, 20.12.22,15-30км МСТ КЛ</t>
  </si>
  <si>
    <t>10. ВС Кубок Сиб.22.12.22, спринт КЛ</t>
  </si>
  <si>
    <t>11. ВС Кубок Сиб. 24.12.22, 5-10км СВ</t>
  </si>
  <si>
    <t>12. ВС Кубок Сиб. 25.12.22, 10-15км КЛ</t>
  </si>
  <si>
    <t>14. ЧНСО, 04.01.23, 5-10км. КЛ</t>
  </si>
  <si>
    <t>15. ЧНСО, 05.01.23, спринт КЛ</t>
  </si>
  <si>
    <t>16. ЧНСО, 07.01.23, 10-15км. СВ</t>
  </si>
  <si>
    <t>17. 6 ЭКР, Сыктывкар, 12.01.23, Спринт КЛ</t>
  </si>
  <si>
    <t>18. 6 ЭКР, Сыктывкар, 13.01.23, 10-15км СВ</t>
  </si>
  <si>
    <t>19.ЧСФО, Кемерово, 25.01.23, 10-15км КЛ</t>
  </si>
  <si>
    <t>20.ЧСФО, Кемерово, 26.01.23, спринт КЛ</t>
  </si>
  <si>
    <t>21.ЧСФО, Кемерово, 29.01.23, 10-15км СВ</t>
  </si>
  <si>
    <t>13. 5 ЭКР,Красногорск, 25.12.22, спринт КЛ</t>
  </si>
  <si>
    <t>14. 5 ЭКР,Красногорск, 25.12.22, спринт КЛ</t>
  </si>
  <si>
    <t>7. ВС (19-20лет) Тюмень, 15.12.22,спринт КЛ</t>
  </si>
  <si>
    <t>8. ВС (19-20лет) Тюмень, 17.12.22, 5-10км СВ</t>
  </si>
  <si>
    <t>9. ВС (19-20лет) Тюмень, 19.12.22,15-30км МСТ КЛ</t>
  </si>
  <si>
    <t>13. Нов.гонка, Маслянино, 30.12.22, 2,5-5км КЛ МСТ</t>
  </si>
  <si>
    <t>19. 6 ЭКР, Сыктывкар, 15.01.23, 15-30км Скиатлон</t>
  </si>
  <si>
    <t>20.ЧСФО, Кемерово, 25.01.23, 10-15км КЛ</t>
  </si>
  <si>
    <t>21.ЧСФО, Кемерово, 26.01.23, спринт КЛ</t>
  </si>
  <si>
    <t>22.ЧСФО, Кемерово, 29.01.23, 10-15км СВ</t>
  </si>
  <si>
    <t>23. ПР(21-23), Тюмень, 08.02.23, спринт КЛ</t>
  </si>
  <si>
    <t>24. ПР(21-23), Тюмень, 09.02.23, 10-10км СВ</t>
  </si>
  <si>
    <t>25. ПР(21-23), Тюмень, 12.02.23, 20-20км КЛ МСТ</t>
  </si>
  <si>
    <t>26. ПНСО 19.02.23, спринт СВ</t>
  </si>
  <si>
    <t>27. ПНСО 20.02.23, 5-10км КЛ</t>
  </si>
  <si>
    <t>28. ПНСО 22.02.23, 20-20км МСТ СВ</t>
  </si>
  <si>
    <t>29. ВС Чемп.Выс, Малиновка,23.02.23 спринт КЛ</t>
  </si>
  <si>
    <t>30. ВС Чемп.Выс, Малиновка,24-25.02.23 15-30 скиатлон</t>
  </si>
  <si>
    <t>31. ВС Чемп.Выс, Малиновка,28-01.03.23 10-15 км СВ</t>
  </si>
  <si>
    <t>32. ЧНСО, Ильичева 04.03.23. спринт СВ</t>
  </si>
  <si>
    <t>33. 4 зим. Спар. мол, 8.03.23,спринт СВ</t>
  </si>
  <si>
    <t>34. 4 зим. Спар. мол, 09.03.23, 10-10км, КЛ</t>
  </si>
  <si>
    <t>35. 4 зим. Спар. мол, 12.03.23, 20-20км, СВ МСТ</t>
  </si>
  <si>
    <t>36.ЧР, Тюмень, 18.03.23, спринт КЛ</t>
  </si>
  <si>
    <t>37. ЧР, Тюмень, 21.03.23, 10-15км СВ</t>
  </si>
  <si>
    <t>3. ВС, Сыктывкар(17-18лет), 01.12.22, 5-7.5 км КЛ</t>
  </si>
  <si>
    <t>4. ВС, Сыктывкар(17-18лет), 02.12.22, спринт СВ</t>
  </si>
  <si>
    <t>5. ВС, Сыктывкар(17-18лет), 04.12.22, 7,5-10км СВ</t>
  </si>
  <si>
    <t>6. ВС (19-20лет) Тюмень, 15.12.22,спринт КЛ</t>
  </si>
  <si>
    <t>7. ВС (19-20лет) Тюмень, 17.12.22, 5-10км СВ</t>
  </si>
  <si>
    <t>8. ПНСО,Васильченко, Нов.17.12.22, 5-10км КЛ</t>
  </si>
  <si>
    <t>9. ПНСО,Васильченко, Нов.18.12.22, 5-10км СВ</t>
  </si>
  <si>
    <t>1. Откр.зим.сез. 10.12.22, 2-3км КЛ</t>
  </si>
  <si>
    <t>2. ПНСО,Васильченко, Нов.17.12.22, 5-10км КЛ</t>
  </si>
  <si>
    <t>3. ПНСО,Васильченко, Нов.18.12.22, 5-10км СВ</t>
  </si>
  <si>
    <t>4. Нов.гонка, Маслянино, 30.12.22, 2,5-5км КЛ МСТ</t>
  </si>
  <si>
    <t>5. ЧНСО, 04.01.23, 5-10км. КЛ</t>
  </si>
  <si>
    <t>6. ЧНСО, 05.01.23, спринт КЛ</t>
  </si>
  <si>
    <t>7. ЧНСО, 07.01.23, 10-15км. СВ</t>
  </si>
  <si>
    <t>8. ПНСО, Сузун, 08.01.23 спринт СВ,</t>
  </si>
  <si>
    <t>9. ПСФО, Ангарск, 18.01.23, 10-15км СВ</t>
  </si>
  <si>
    <t>10. ПСФО, Ангарск, 20.01.23, спринт КЛ</t>
  </si>
  <si>
    <t>11. ПНСО, 04.02.23, 5-10км СВ</t>
  </si>
  <si>
    <t>12. ПНСО, 05.02.23, 3-5км КЛ</t>
  </si>
  <si>
    <t>13. ПР(15-16), Сыктывкар, 15.02.23, 5-10км СВ</t>
  </si>
  <si>
    <t>14. ПР(15-16), Сыктывкар, 16.02.23, спринт СВ</t>
  </si>
  <si>
    <t>15. ПР(15-16), Сыктывкар, 18.02.23, 3-5км КЛ</t>
  </si>
  <si>
    <t>16 ПНСО Сер. Снеж, Маслянино 25.02.23 3,5-5,10км КЛ</t>
  </si>
  <si>
    <t>17.Фурсова, 04.03.23. 2-3км КЛ</t>
  </si>
  <si>
    <t>18. ЧНСО, Ильичева 04.03.23. спринт СВ</t>
  </si>
  <si>
    <t>19. ЧНСО , Губернатора, 05.03.23, 25-50км КЛ</t>
  </si>
  <si>
    <t>20. ПНСО Сер.Снеж, Куйбышев 18.03.23 3,5-5,10км, СВ</t>
  </si>
  <si>
    <t>3. ПНСО, Сузун, 08.01.23 спринт СВ,</t>
  </si>
  <si>
    <t>4. ПНСО, 04.02.23, 5-10км СВ</t>
  </si>
  <si>
    <t>5. ПНСО, 05.02.23, 3-5км КЛ</t>
  </si>
  <si>
    <t xml:space="preserve">6. Пионерка, Бердск, 18.02.23 2,1-3,2км КЛ </t>
  </si>
  <si>
    <t xml:space="preserve">7. Пионерка, Бердск, 19.02.23 2,1-3,2км СВ </t>
  </si>
  <si>
    <t>9.Фурсова, 04.03.23. 2-3км КЛ</t>
  </si>
  <si>
    <t>14. 5 ЭКР,Красногорск, 27.12.22, спринт СВ</t>
  </si>
  <si>
    <t>15. ЧНСО, 04.01.23, 5-10км. КЛ</t>
  </si>
  <si>
    <t>16. ЧНСО, 05.01.23, спринт КЛ</t>
  </si>
  <si>
    <t>17. ЧНСО, 07.01.23, 10-15км. СВ</t>
  </si>
  <si>
    <t>18. 6 ЭКР, Сыктывкар, 12.01.23, Спринт КЛ</t>
  </si>
  <si>
    <t>19. 6 ЭКР, Сыктывкар, 13.01.23, 10-15км СВ</t>
  </si>
  <si>
    <t>26. ВС Чемп.Выс, Малиновка,24-25.02.23 15-30 скиатлон</t>
  </si>
  <si>
    <t>27. ВС Чемп.Выс, Малиновка,28-01.03.23 10-15 км СВ</t>
  </si>
  <si>
    <t>28. ВС Чемп.Выс, Малиновка,04-05.03.23 30-50 км КЛ МСТ</t>
  </si>
  <si>
    <t>29. ЧНСО, Ильичева 04.03.23. спринт СВ</t>
  </si>
  <si>
    <t>30.ЧР, Тюмень, 18.03.23, спринт КЛ</t>
  </si>
  <si>
    <t>31. ЧР, Тюмень, 19.03.23, скиатлон 15-30км</t>
  </si>
  <si>
    <t>32. ЧР, Тюмень, 21.03.23, 10-15км СВ</t>
  </si>
  <si>
    <t>17. ПСФО, Ангарск, 18.01.23, 10-15км СВ</t>
  </si>
  <si>
    <t>18. ПСФО, Ангарск, 20.01.23, спринт КЛ</t>
  </si>
  <si>
    <t>22. ПНСО 19.02.23, спринт СВ</t>
  </si>
  <si>
    <t>23. ПР(17-18) Чепецкое, 01.03.23, 5-10км КЛ</t>
  </si>
  <si>
    <t>24. ПР(17-18) Чепецкое, 02.03.23, спринт КЛ</t>
  </si>
  <si>
    <t>25. ПР(17-18) Чепецкое, 04.03.23, 10-15км СВ</t>
  </si>
  <si>
    <t>26. ЧНСО, Ильичева 04.03.23. спринт СВ</t>
  </si>
  <si>
    <t>2. Нов.гон, Маслян, 30.12.22, 2,5-5км КЛ МСТ</t>
  </si>
  <si>
    <t>ГАУ ДО НСО "СШОР по лыжному спорту"</t>
  </si>
  <si>
    <t>8. ПНСО Сер. Снеж, Масл. 25.02.23 3,5-5,10км КЛ</t>
  </si>
  <si>
    <t>10. ПНСО Сер.Снеж, Куйб. 18.03.23 3,5-5,10км, СВ</t>
  </si>
  <si>
    <t xml:space="preserve">           общие</t>
  </si>
  <si>
    <t>ВС, КР</t>
  </si>
  <si>
    <t>ЧР, ПР</t>
  </si>
  <si>
    <t>ФКР</t>
  </si>
  <si>
    <t>рег-ные</t>
  </si>
  <si>
    <t>за МС, КМС</t>
  </si>
  <si>
    <t>32. ФКР, Кировск, 07.04.23, 10км КЛ</t>
  </si>
  <si>
    <t>33. ФКР, Кировск, 08.04.23, спринт СВ</t>
  </si>
  <si>
    <t>34. ФКР, Кировск, 09.04.23, 10км  СВ(Персьют)</t>
  </si>
  <si>
    <t>16. ЧНСО, 07.01.23, 10-15км СВ</t>
  </si>
  <si>
    <t>ЖЕНЩИНЫ сезон 2022-2023</t>
  </si>
  <si>
    <t xml:space="preserve">    СТ.ДЕВУШКИ сезон 2022-2023</t>
  </si>
  <si>
    <t>СР.ДЕВУШКИ сезон 2022-2023</t>
  </si>
  <si>
    <t>МЛ.ДЕВУШКИ сезон 2022-2023</t>
  </si>
  <si>
    <t>38. ВС, Апатиты, 5-10км СВ, 12.04.23</t>
  </si>
  <si>
    <t>39. ПР (19-20лет), г.Апатиты, 30км СВ МСТ, 13.04.23</t>
  </si>
  <si>
    <t>33. ЧР,г.Апатиты, 15.04.23, 50км СВ МСТ</t>
  </si>
  <si>
    <t>35. ВС, Апатиты, 5-10км СВ, 12.04.23</t>
  </si>
  <si>
    <t>ЮНИОРКИ(21-23) сезон 2022-2023</t>
  </si>
  <si>
    <t>ЮНИОРКИ (19-20) сезон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</si>
</sst>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</font>
    <font>
      <sz val="13"/>
      <color theme="1"/>
      <name val="Calibri"/>
      <family val="2"/>
      <charset val="204"/>
    </font>
    <font>
      <sz val="14"/>
      <color rgb="FFFF0000"/>
      <name val="Calibri"/>
      <family val="2"/>
      <charset val="204"/>
    </font>
    <font>
      <sz val="14"/>
      <color rgb="FF00B0F0"/>
      <name val="Calibri"/>
      <family val="2"/>
      <charset val="204"/>
    </font>
    <font>
      <b/>
      <sz val="16"/>
      <color theme="1"/>
      <name val="Calibri"/>
      <family val="2"/>
      <charset val="204"/>
    </font>
    <font>
      <b/>
      <sz val="16"/>
      <name val="Calibri"/>
      <family val="2"/>
      <charset val="204"/>
    </font>
    <font>
      <b/>
      <sz val="14"/>
      <color theme="1"/>
      <name val="Calibri"/>
      <family val="2"/>
      <charset val="204"/>
    </font>
    <font>
      <sz val="14"/>
      <name val="Calibri"/>
      <family val="2"/>
      <charset val="204"/>
    </font>
    <font>
      <b/>
      <sz val="14"/>
      <color rgb="FF0070C0"/>
      <name val="Calibri"/>
      <family val="2"/>
      <charset val="204"/>
    </font>
    <font>
      <sz val="14"/>
      <color rgb="FF0070C0"/>
      <name val="Calibri"/>
      <family val="2"/>
      <charset val="204"/>
    </font>
    <font>
      <sz val="14"/>
      <color theme="5" tint="-0.249977111117893"/>
      <name val="Calibri"/>
      <family val="2"/>
      <charset val="204"/>
    </font>
    <font>
      <sz val="14"/>
      <color theme="4" tint="-0.249977111117893"/>
      <name val="Calibri"/>
      <family val="2"/>
      <charset val="204"/>
    </font>
    <font>
      <sz val="14"/>
      <color rgb="FFFF000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4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rgb="FF0070C0"/>
      <name val="Calibri"/>
      <family val="2"/>
      <charset val="204"/>
      <scheme val="minor"/>
    </font>
    <font>
      <sz val="14"/>
      <color rgb="FF00B0F0"/>
      <name val="Calibri"/>
      <family val="2"/>
      <charset val="204"/>
      <scheme val="minor"/>
    </font>
    <font>
      <sz val="14"/>
      <color theme="5" tint="-0.249977111117893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4"/>
      <color rgb="FF7030A0"/>
      <name val="Calibri"/>
      <family val="2"/>
      <charset val="204"/>
      <scheme val="minor"/>
    </font>
    <font>
      <sz val="14"/>
      <color theme="4" tint="-0.249977111117893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2" fillId="0" borderId="0" xfId="0" applyFont="1" applyFill="1" applyBorder="1"/>
    <xf numFmtId="0" fontId="3" fillId="0" borderId="2" xfId="0" applyFont="1" applyFill="1" applyBorder="1"/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4" fillId="0" borderId="1" xfId="0" applyFont="1" applyBorder="1"/>
    <xf numFmtId="0" fontId="4" fillId="2" borderId="1" xfId="0" applyFont="1" applyFill="1" applyBorder="1"/>
    <xf numFmtId="0" fontId="4" fillId="0" borderId="3" xfId="0" applyFont="1" applyBorder="1" applyAlignment="1">
      <alignment horizontal="center"/>
    </xf>
    <xf numFmtId="0" fontId="4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0" fillId="2" borderId="1" xfId="0" applyFill="1" applyBorder="1"/>
    <xf numFmtId="0" fontId="0" fillId="0" borderId="1" xfId="0" applyFill="1" applyBorder="1"/>
    <xf numFmtId="0" fontId="2" fillId="2" borderId="1" xfId="0" applyFont="1" applyFill="1" applyBorder="1"/>
    <xf numFmtId="0" fontId="0" fillId="4" borderId="1" xfId="0" applyFill="1" applyBorder="1"/>
    <xf numFmtId="0" fontId="14" fillId="0" borderId="1" xfId="0" applyFont="1" applyFill="1" applyBorder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15" fillId="0" borderId="1" xfId="0" applyFont="1" applyFill="1" applyBorder="1"/>
    <xf numFmtId="0" fontId="0" fillId="5" borderId="1" xfId="0" applyFill="1" applyBorder="1"/>
    <xf numFmtId="0" fontId="16" fillId="0" borderId="1" xfId="0" applyFont="1" applyFill="1" applyBorder="1"/>
    <xf numFmtId="0" fontId="0" fillId="0" borderId="1" xfId="0" applyFill="1" applyBorder="1" applyAlignment="1">
      <alignment horizontal="center" vertical="center"/>
    </xf>
    <xf numFmtId="0" fontId="0" fillId="0" borderId="5" xfId="0" applyFill="1" applyBorder="1"/>
    <xf numFmtId="0" fontId="0" fillId="0" borderId="3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10" xfId="0" applyFill="1" applyBorder="1"/>
    <xf numFmtId="0" fontId="0" fillId="0" borderId="12" xfId="0" applyFill="1" applyBorder="1"/>
    <xf numFmtId="0" fontId="0" fillId="0" borderId="14" xfId="0" applyFill="1" applyBorder="1"/>
    <xf numFmtId="0" fontId="0" fillId="0" borderId="17" xfId="0" applyFill="1" applyBorder="1"/>
    <xf numFmtId="0" fontId="0" fillId="0" borderId="18" xfId="0" applyFill="1" applyBorder="1"/>
    <xf numFmtId="0" fontId="0" fillId="0" borderId="3" xfId="0" applyBorder="1"/>
    <xf numFmtId="0" fontId="0" fillId="2" borderId="3" xfId="0" applyFill="1" applyBorder="1"/>
    <xf numFmtId="0" fontId="0" fillId="0" borderId="8" xfId="0" applyFill="1" applyBorder="1" applyAlignment="1"/>
    <xf numFmtId="0" fontId="0" fillId="0" borderId="10" xfId="0" applyFill="1" applyBorder="1" applyAlignment="1"/>
    <xf numFmtId="0" fontId="0" fillId="0" borderId="12" xfId="0" applyFill="1" applyBorder="1" applyAlignment="1"/>
    <xf numFmtId="0" fontId="0" fillId="0" borderId="14" xfId="0" applyFill="1" applyBorder="1" applyAlignment="1"/>
    <xf numFmtId="0" fontId="0" fillId="4" borderId="8" xfId="0" applyFill="1" applyBorder="1" applyAlignment="1"/>
    <xf numFmtId="0" fontId="0" fillId="4" borderId="12" xfId="0" applyFill="1" applyBorder="1" applyAlignment="1"/>
    <xf numFmtId="0" fontId="0" fillId="4" borderId="8" xfId="0" applyFill="1" applyBorder="1"/>
    <xf numFmtId="0" fontId="0" fillId="4" borderId="12" xfId="0" applyFill="1" applyBorder="1"/>
    <xf numFmtId="0" fontId="0" fillId="4" borderId="8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4" fillId="0" borderId="0" xfId="0" applyFont="1" applyFill="1" applyBorder="1"/>
    <xf numFmtId="0" fontId="4" fillId="0" borderId="0" xfId="0" applyFont="1" applyBorder="1"/>
    <xf numFmtId="0" fontId="4" fillId="2" borderId="0" xfId="0" applyFont="1" applyFill="1" applyBorder="1"/>
    <xf numFmtId="0" fontId="4" fillId="0" borderId="0" xfId="0" applyFont="1" applyFill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2" fillId="0" borderId="0" xfId="0" applyFont="1" applyBorder="1"/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2" borderId="0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13" fillId="2" borderId="0" xfId="0" applyFont="1" applyFill="1" applyBorder="1" applyAlignment="1"/>
    <xf numFmtId="0" fontId="4" fillId="2" borderId="0" xfId="0" applyFont="1" applyFill="1" applyBorder="1" applyAlignment="1"/>
    <xf numFmtId="0" fontId="14" fillId="2" borderId="0" xfId="0" applyFont="1" applyFill="1" applyBorder="1" applyAlignment="1"/>
    <xf numFmtId="0" fontId="13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14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0" fontId="4" fillId="0" borderId="25" xfId="0" applyFont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vertical="center"/>
    </xf>
    <xf numFmtId="4" fontId="14" fillId="0" borderId="0" xfId="0" applyNumberFormat="1" applyFont="1" applyFill="1" applyBorder="1"/>
    <xf numFmtId="4" fontId="4" fillId="2" borderId="0" xfId="0" applyNumberFormat="1" applyFont="1" applyFill="1" applyBorder="1"/>
    <xf numFmtId="4" fontId="2" fillId="0" borderId="0" xfId="0" applyNumberFormat="1" applyFont="1" applyFill="1" applyBorder="1"/>
    <xf numFmtId="4" fontId="4" fillId="0" borderId="0" xfId="0" applyNumberFormat="1" applyFont="1" applyFill="1" applyBorder="1"/>
    <xf numFmtId="0" fontId="4" fillId="0" borderId="0" xfId="0" applyNumberFormat="1" applyFont="1" applyFill="1" applyBorder="1"/>
    <xf numFmtId="0" fontId="4" fillId="2" borderId="0" xfId="0" applyNumberFormat="1" applyFont="1" applyFill="1" applyBorder="1"/>
    <xf numFmtId="0" fontId="6" fillId="0" borderId="0" xfId="0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/>
    <xf numFmtId="164" fontId="4" fillId="2" borderId="0" xfId="0" applyNumberFormat="1" applyFont="1" applyFill="1" applyBorder="1"/>
    <xf numFmtId="0" fontId="15" fillId="0" borderId="0" xfId="0" applyFont="1" applyFill="1" applyBorder="1"/>
    <xf numFmtId="0" fontId="6" fillId="2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4" fillId="0" borderId="25" xfId="0" applyFont="1" applyBorder="1" applyAlignment="1">
      <alignment horizontal="center"/>
    </xf>
    <xf numFmtId="0" fontId="0" fillId="0" borderId="5" xfId="0" applyBorder="1"/>
    <xf numFmtId="0" fontId="8" fillId="6" borderId="27" xfId="0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 wrapText="1"/>
    </xf>
    <xf numFmtId="0" fontId="8" fillId="8" borderId="28" xfId="0" applyFont="1" applyFill="1" applyBorder="1" applyAlignment="1">
      <alignment horizontal="center" vertical="center" textRotation="90" wrapText="1"/>
    </xf>
    <xf numFmtId="0" fontId="8" fillId="9" borderId="28" xfId="0" applyFont="1" applyFill="1" applyBorder="1" applyAlignment="1">
      <alignment horizontal="center" vertical="center" textRotation="90" wrapText="1"/>
    </xf>
    <xf numFmtId="0" fontId="10" fillId="8" borderId="28" xfId="0" applyFont="1" applyFill="1" applyBorder="1" applyAlignment="1">
      <alignment horizontal="center" vertical="center" textRotation="90"/>
    </xf>
    <xf numFmtId="0" fontId="12" fillId="6" borderId="28" xfId="0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center" vertical="center"/>
    </xf>
    <xf numFmtId="0" fontId="13" fillId="6" borderId="28" xfId="0" applyFont="1" applyFill="1" applyBorder="1" applyAlignment="1">
      <alignment horizontal="center" vertical="center"/>
    </xf>
    <xf numFmtId="0" fontId="11" fillId="6" borderId="28" xfId="0" applyFont="1" applyFill="1" applyBorder="1" applyAlignment="1">
      <alignment horizontal="center" vertical="center"/>
    </xf>
    <xf numFmtId="0" fontId="6" fillId="6" borderId="28" xfId="0" applyFont="1" applyFill="1" applyBorder="1" applyAlignment="1">
      <alignment horizontal="center" vertical="center"/>
    </xf>
    <xf numFmtId="0" fontId="13" fillId="6" borderId="29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textRotation="90" wrapText="1"/>
    </xf>
    <xf numFmtId="0" fontId="8" fillId="9" borderId="8" xfId="0" applyFont="1" applyFill="1" applyBorder="1" applyAlignment="1">
      <alignment horizontal="right" vertical="center" textRotation="90" wrapText="1"/>
    </xf>
    <xf numFmtId="0" fontId="8" fillId="8" borderId="8" xfId="0" applyFont="1" applyFill="1" applyBorder="1" applyAlignment="1">
      <alignment horizontal="center" vertical="center" textRotation="90" wrapText="1"/>
    </xf>
    <xf numFmtId="0" fontId="8" fillId="9" borderId="8" xfId="0" applyFont="1" applyFill="1" applyBorder="1" applyAlignment="1">
      <alignment horizontal="center" vertical="center" textRotation="90" wrapText="1"/>
    </xf>
    <xf numFmtId="0" fontId="10" fillId="8" borderId="8" xfId="0" applyFont="1" applyFill="1" applyBorder="1" applyAlignment="1">
      <alignment horizontal="center" vertical="center" textRotation="90"/>
    </xf>
    <xf numFmtId="0" fontId="12" fillId="4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0" fillId="9" borderId="28" xfId="0" applyFont="1" applyFill="1" applyBorder="1" applyAlignment="1">
      <alignment horizontal="center" vertical="center" textRotation="90" wrapText="1"/>
    </xf>
    <xf numFmtId="0" fontId="19" fillId="0" borderId="12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2" fillId="0" borderId="2" xfId="0" applyFont="1" applyFill="1" applyBorder="1"/>
    <xf numFmtId="0" fontId="2" fillId="0" borderId="5" xfId="0" applyFont="1" applyFill="1" applyBorder="1"/>
    <xf numFmtId="0" fontId="4" fillId="0" borderId="5" xfId="0" applyFont="1" applyFill="1" applyBorder="1"/>
    <xf numFmtId="0" fontId="15" fillId="0" borderId="5" xfId="0" applyFont="1" applyFill="1" applyBorder="1"/>
    <xf numFmtId="0" fontId="13" fillId="2" borderId="0" xfId="0" applyFont="1" applyFill="1" applyBorder="1"/>
    <xf numFmtId="0" fontId="7" fillId="0" borderId="0" xfId="0" applyFont="1" applyFill="1" applyBorder="1"/>
    <xf numFmtId="0" fontId="14" fillId="2" borderId="0" xfId="0" applyFont="1" applyFill="1" applyBorder="1"/>
    <xf numFmtId="0" fontId="6" fillId="0" borderId="0" xfId="0" applyFont="1" applyFill="1" applyBorder="1"/>
    <xf numFmtId="0" fontId="7" fillId="2" borderId="0" xfId="0" applyFont="1" applyFill="1" applyBorder="1"/>
    <xf numFmtId="0" fontId="6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1" fillId="0" borderId="2" xfId="0" applyFont="1" applyFill="1" applyBorder="1" applyAlignment="1">
      <alignment horizontal="left"/>
    </xf>
    <xf numFmtId="0" fontId="9" fillId="6" borderId="32" xfId="0" applyFont="1" applyFill="1" applyBorder="1" applyAlignment="1">
      <alignment horizontal="center" vertical="center" textRotation="90" wrapText="1"/>
    </xf>
    <xf numFmtId="0" fontId="8" fillId="8" borderId="28" xfId="0" applyFont="1" applyFill="1" applyBorder="1" applyAlignment="1">
      <alignment horizontal="right" vertical="center" textRotation="90" wrapText="1"/>
    </xf>
    <xf numFmtId="0" fontId="8" fillId="7" borderId="28" xfId="0" applyFont="1" applyFill="1" applyBorder="1" applyAlignment="1">
      <alignment horizontal="center" vertical="center" textRotation="90" wrapText="1"/>
    </xf>
    <xf numFmtId="0" fontId="10" fillId="9" borderId="28" xfId="0" applyFont="1" applyFill="1" applyBorder="1" applyAlignment="1">
      <alignment horizontal="center" vertical="center" textRotation="90"/>
    </xf>
    <xf numFmtId="0" fontId="10" fillId="6" borderId="28" xfId="0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horizontal="center" vertical="center"/>
    </xf>
    <xf numFmtId="0" fontId="16" fillId="0" borderId="0" xfId="0" applyFont="1" applyFill="1" applyBorder="1"/>
    <xf numFmtId="0" fontId="9" fillId="9" borderId="28" xfId="0" applyFont="1" applyFill="1" applyBorder="1" applyAlignment="1">
      <alignment horizontal="center" vertical="center" textRotation="90" wrapText="1"/>
    </xf>
    <xf numFmtId="0" fontId="4" fillId="6" borderId="28" xfId="0" applyFont="1" applyFill="1" applyBorder="1" applyAlignment="1">
      <alignment horizontal="center" vertical="center"/>
    </xf>
    <xf numFmtId="0" fontId="6" fillId="6" borderId="29" xfId="0" applyFont="1" applyFill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5" xfId="0" applyFont="1" applyBorder="1"/>
    <xf numFmtId="0" fontId="4" fillId="2" borderId="5" xfId="0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0" fillId="6" borderId="27" xfId="0" applyFont="1" applyFill="1" applyBorder="1" applyAlignment="1">
      <alignment horizontal="left" vertical="center"/>
    </xf>
    <xf numFmtId="0" fontId="10" fillId="6" borderId="28" xfId="0" applyFont="1" applyFill="1" applyBorder="1" applyAlignment="1">
      <alignment horizontal="center" vertical="center" wrapText="1"/>
    </xf>
    <xf numFmtId="0" fontId="18" fillId="6" borderId="28" xfId="0" applyFont="1" applyFill="1" applyBorder="1" applyAlignment="1">
      <alignment horizontal="center" vertical="center" textRotation="90" wrapText="1"/>
    </xf>
    <xf numFmtId="0" fontId="15" fillId="6" borderId="29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Fill="1" applyBorder="1" applyAlignment="1"/>
    <xf numFmtId="0" fontId="2" fillId="0" borderId="2" xfId="0" applyFont="1" applyFill="1" applyBorder="1" applyAlignment="1"/>
    <xf numFmtId="0" fontId="5" fillId="0" borderId="0" xfId="0" applyFont="1" applyFill="1" applyBorder="1" applyAlignment="1"/>
    <xf numFmtId="0" fontId="8" fillId="6" borderId="8" xfId="0" applyFont="1" applyFill="1" applyBorder="1" applyAlignment="1">
      <alignment vertical="center" wrapText="1"/>
    </xf>
    <xf numFmtId="0" fontId="0" fillId="0" borderId="0" xfId="0" applyAlignment="1"/>
    <xf numFmtId="0" fontId="4" fillId="6" borderId="3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Border="1"/>
    <xf numFmtId="0" fontId="25" fillId="0" borderId="0" xfId="0" applyFont="1" applyFill="1" applyBorder="1"/>
    <xf numFmtId="0" fontId="26" fillId="0" borderId="0" xfId="0" applyFont="1" applyFill="1" applyBorder="1"/>
    <xf numFmtId="0" fontId="27" fillId="0" borderId="0" xfId="0" applyFont="1" applyFill="1" applyBorder="1"/>
    <xf numFmtId="0" fontId="27" fillId="0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28" fillId="0" borderId="0" xfId="0" applyFont="1" applyFill="1" applyBorder="1"/>
    <xf numFmtId="0" fontId="29" fillId="0" borderId="0" xfId="0" applyFont="1" applyFill="1" applyBorder="1"/>
    <xf numFmtId="0" fontId="30" fillId="6" borderId="7" xfId="0" applyFont="1" applyFill="1" applyBorder="1" applyAlignment="1">
      <alignment horizontal="center" vertical="center"/>
    </xf>
    <xf numFmtId="0" fontId="30" fillId="6" borderId="8" xfId="0" applyFont="1" applyFill="1" applyBorder="1" applyAlignment="1">
      <alignment horizontal="center" vertical="center" wrapText="1"/>
    </xf>
    <xf numFmtId="0" fontId="31" fillId="6" borderId="9" xfId="0" applyFont="1" applyFill="1" applyBorder="1" applyAlignment="1">
      <alignment horizontal="center" vertical="center" textRotation="90" wrapText="1"/>
    </xf>
    <xf numFmtId="0" fontId="30" fillId="8" borderId="8" xfId="0" applyFont="1" applyFill="1" applyBorder="1" applyAlignment="1">
      <alignment horizontal="right" vertical="center" textRotation="90" wrapText="1"/>
    </xf>
    <xf numFmtId="0" fontId="30" fillId="9" borderId="8" xfId="0" applyFont="1" applyFill="1" applyBorder="1" applyAlignment="1">
      <alignment horizontal="center" vertical="center" textRotation="90" wrapText="1"/>
    </xf>
    <xf numFmtId="0" fontId="30" fillId="8" borderId="8" xfId="0" applyFont="1" applyFill="1" applyBorder="1" applyAlignment="1">
      <alignment horizontal="center" vertical="center" textRotation="90" wrapText="1"/>
    </xf>
    <xf numFmtId="0" fontId="3" fillId="8" borderId="8" xfId="0" applyFont="1" applyFill="1" applyBorder="1" applyAlignment="1">
      <alignment horizontal="center" vertical="center" textRotation="90"/>
    </xf>
    <xf numFmtId="0" fontId="3" fillId="6" borderId="8" xfId="0" applyFont="1" applyFill="1" applyBorder="1" applyAlignment="1">
      <alignment horizontal="center" vertical="center"/>
    </xf>
    <xf numFmtId="0" fontId="32" fillId="6" borderId="8" xfId="0" applyFont="1" applyFill="1" applyBorder="1" applyAlignment="1">
      <alignment horizontal="center" vertical="center"/>
    </xf>
    <xf numFmtId="0" fontId="24" fillId="4" borderId="8" xfId="0" applyFont="1" applyFill="1" applyBorder="1" applyAlignment="1">
      <alignment horizontal="center" vertical="center"/>
    </xf>
    <xf numFmtId="0" fontId="24" fillId="6" borderId="8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/>
    </xf>
    <xf numFmtId="0" fontId="28" fillId="6" borderId="8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7" xfId="0" applyFont="1" applyFill="1" applyBorder="1"/>
    <xf numFmtId="0" fontId="0" fillId="0" borderId="8" xfId="0" applyFont="1" applyFill="1" applyBorder="1"/>
    <xf numFmtId="0" fontId="0" fillId="4" borderId="8" xfId="0" applyFont="1" applyFill="1" applyBorder="1"/>
    <xf numFmtId="0" fontId="0" fillId="0" borderId="9" xfId="0" applyFont="1" applyFill="1" applyBorder="1"/>
    <xf numFmtId="0" fontId="0" fillId="0" borderId="10" xfId="0" applyFont="1" applyFill="1" applyBorder="1"/>
    <xf numFmtId="0" fontId="0" fillId="0" borderId="5" xfId="0" applyFont="1" applyFill="1" applyBorder="1"/>
    <xf numFmtId="0" fontId="0" fillId="0" borderId="1" xfId="0" applyFont="1" applyFill="1" applyBorder="1"/>
    <xf numFmtId="0" fontId="0" fillId="0" borderId="1" xfId="0" applyFont="1" applyBorder="1"/>
    <xf numFmtId="0" fontId="0" fillId="0" borderId="0" xfId="0" applyFont="1"/>
    <xf numFmtId="0" fontId="0" fillId="0" borderId="18" xfId="0" applyFont="1" applyFill="1" applyBorder="1"/>
    <xf numFmtId="0" fontId="0" fillId="0" borderId="12" xfId="0" applyFont="1" applyFill="1" applyBorder="1"/>
    <xf numFmtId="0" fontId="0" fillId="4" borderId="12" xfId="0" applyFont="1" applyFill="1" applyBorder="1"/>
    <xf numFmtId="0" fontId="0" fillId="0" borderId="13" xfId="0" applyFont="1" applyFill="1" applyBorder="1"/>
    <xf numFmtId="0" fontId="0" fillId="0" borderId="14" xfId="0" applyFont="1" applyFill="1" applyBorder="1"/>
    <xf numFmtId="0" fontId="0" fillId="4" borderId="1" xfId="0" applyFont="1" applyFill="1" applyBorder="1"/>
    <xf numFmtId="0" fontId="0" fillId="0" borderId="0" xfId="0" applyFont="1" applyAlignment="1">
      <alignment horizontal="center" vertical="center"/>
    </xf>
    <xf numFmtId="0" fontId="0" fillId="2" borderId="1" xfId="0" applyFont="1" applyFill="1" applyBorder="1"/>
    <xf numFmtId="0" fontId="0" fillId="5" borderId="1" xfId="0" applyFont="1" applyFill="1" applyBorder="1"/>
    <xf numFmtId="0" fontId="4" fillId="0" borderId="34" xfId="0" applyFont="1" applyFill="1" applyBorder="1"/>
    <xf numFmtId="0" fontId="17" fillId="8" borderId="20" xfId="0" applyFont="1" applyFill="1" applyBorder="1" applyAlignment="1">
      <alignment horizontal="center" vertical="center"/>
    </xf>
    <xf numFmtId="0" fontId="17" fillId="8" borderId="23" xfId="0" applyFont="1" applyFill="1" applyBorder="1" applyAlignment="1">
      <alignment horizontal="center" vertical="center"/>
    </xf>
    <xf numFmtId="0" fontId="17" fillId="9" borderId="20" xfId="0" applyFont="1" applyFill="1" applyBorder="1" applyAlignment="1">
      <alignment horizontal="center" vertical="center"/>
    </xf>
    <xf numFmtId="0" fontId="17" fillId="9" borderId="23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0" fillId="8" borderId="20" xfId="0" applyFill="1" applyBorder="1" applyAlignment="1">
      <alignment horizontal="center" vertical="center"/>
    </xf>
    <xf numFmtId="0" fontId="0" fillId="8" borderId="23" xfId="0" applyFill="1" applyBorder="1" applyAlignment="1">
      <alignment horizontal="center" vertical="center"/>
    </xf>
    <xf numFmtId="0" fontId="22" fillId="8" borderId="8" xfId="0" applyFont="1" applyFill="1" applyBorder="1" applyAlignment="1">
      <alignment horizontal="center" vertical="center" wrapText="1"/>
    </xf>
    <xf numFmtId="0" fontId="22" fillId="8" borderId="12" xfId="0" applyFont="1" applyFill="1" applyBorder="1" applyAlignment="1">
      <alignment horizontal="center" vertical="center" wrapText="1"/>
    </xf>
    <xf numFmtId="0" fontId="22" fillId="9" borderId="8" xfId="0" applyFont="1" applyFill="1" applyBorder="1" applyAlignment="1">
      <alignment horizontal="center" vertical="center"/>
    </xf>
    <xf numFmtId="0" fontId="22" fillId="9" borderId="1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2" fillId="9" borderId="8" xfId="0" applyFont="1" applyFill="1" applyBorder="1" applyAlignment="1">
      <alignment horizontal="center" vertical="center" wrapText="1"/>
    </xf>
    <xf numFmtId="0" fontId="22" fillId="9" borderId="12" xfId="0" applyFont="1" applyFill="1" applyBorder="1" applyAlignment="1">
      <alignment horizontal="center" vertical="center" wrapText="1"/>
    </xf>
    <xf numFmtId="0" fontId="23" fillId="9" borderId="8" xfId="0" applyFont="1" applyFill="1" applyBorder="1" applyAlignment="1">
      <alignment horizontal="center" vertical="center"/>
    </xf>
    <xf numFmtId="0" fontId="23" fillId="9" borderId="12" xfId="0" applyFont="1" applyFill="1" applyBorder="1" applyAlignment="1">
      <alignment horizontal="center" vertical="center"/>
    </xf>
    <xf numFmtId="0" fontId="23" fillId="8" borderId="8" xfId="0" applyFont="1" applyFill="1" applyBorder="1" applyAlignment="1">
      <alignment horizontal="center" vertical="center"/>
    </xf>
    <xf numFmtId="0" fontId="23" fillId="8" borderId="12" xfId="0" applyFont="1" applyFill="1" applyBorder="1" applyAlignment="1">
      <alignment horizontal="center" vertical="center"/>
    </xf>
    <xf numFmtId="0" fontId="23" fillId="8" borderId="9" xfId="0" applyFont="1" applyFill="1" applyBorder="1" applyAlignment="1">
      <alignment horizontal="center" vertical="center"/>
    </xf>
    <xf numFmtId="0" fontId="23" fillId="8" borderId="13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9" borderId="13" xfId="0" applyFill="1" applyBorder="1" applyAlignment="1">
      <alignment horizontal="center" vertical="center"/>
    </xf>
    <xf numFmtId="0" fontId="20" fillId="8" borderId="12" xfId="0" applyFont="1" applyFill="1" applyBorder="1" applyAlignment="1">
      <alignment horizontal="center" vertical="center"/>
    </xf>
    <xf numFmtId="0" fontId="20" fillId="8" borderId="8" xfId="0" applyFont="1" applyFill="1" applyBorder="1" applyAlignment="1">
      <alignment horizontal="center" vertical="center"/>
    </xf>
    <xf numFmtId="0" fontId="1" fillId="0" borderId="20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20" fillId="9" borderId="8" xfId="0" applyFont="1" applyFill="1" applyBorder="1" applyAlignment="1">
      <alignment horizontal="center" vertical="center"/>
    </xf>
    <xf numFmtId="0" fontId="20" fillId="9" borderId="12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0" fillId="8" borderId="9" xfId="0" applyFont="1" applyFill="1" applyBorder="1" applyAlignment="1">
      <alignment horizontal="center" vertical="center"/>
    </xf>
    <xf numFmtId="0" fontId="20" fillId="8" borderId="13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54"/>
  <sheetViews>
    <sheetView zoomScale="70" zoomScaleNormal="70" workbookViewId="0">
      <selection activeCell="AV29" sqref="AV29"/>
    </sheetView>
  </sheetViews>
  <sheetFormatPr defaultRowHeight="15" x14ac:dyDescent="0.25"/>
  <cols>
    <col min="1" max="1" width="11.7109375" style="235" customWidth="1"/>
    <col min="2" max="2" width="5.85546875" style="242" customWidth="1"/>
    <col min="3" max="3" width="32.140625" style="235" customWidth="1"/>
    <col min="4" max="4" width="10.140625" style="235" customWidth="1"/>
    <col min="5" max="7" width="6.85546875" style="234" customWidth="1"/>
    <col min="8" max="8" width="7.42578125" style="243" customWidth="1"/>
    <col min="9" max="10" width="6.85546875" style="234" customWidth="1"/>
    <col min="11" max="11" width="6.42578125" style="234" customWidth="1"/>
    <col min="12" max="24" width="4.5703125" style="233" customWidth="1"/>
    <col min="25" max="27" width="4.42578125" style="233" customWidth="1"/>
    <col min="28" max="28" width="4.85546875" style="241" customWidth="1"/>
    <col min="29" max="41" width="4.42578125" style="233" customWidth="1"/>
    <col min="42" max="42" width="4.42578125" style="244" customWidth="1"/>
    <col min="43" max="49" width="4.42578125" style="233" customWidth="1"/>
    <col min="50" max="51" width="4.140625" style="234" customWidth="1"/>
    <col min="52" max="52" width="4.42578125" style="234" customWidth="1"/>
    <col min="53" max="57" width="9.140625" style="234"/>
    <col min="58" max="16384" width="9.140625" style="235"/>
  </cols>
  <sheetData>
    <row r="1" spans="1:52" s="59" customFormat="1" ht="18.75" x14ac:dyDescent="0.3">
      <c r="A1" s="67"/>
      <c r="B1" s="60"/>
      <c r="C1" s="67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58"/>
      <c r="AN1" s="58"/>
      <c r="AO1" s="58"/>
      <c r="AP1" s="58"/>
      <c r="AQ1" s="3"/>
    </row>
    <row r="2" spans="1:52" s="3" customFormat="1" ht="18.75" x14ac:dyDescent="0.3">
      <c r="A2" s="82" t="s">
        <v>293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8" t="s">
        <v>280</v>
      </c>
      <c r="AH2" s="82"/>
      <c r="AI2" s="82"/>
      <c r="AJ2" s="82"/>
      <c r="AK2" s="82"/>
      <c r="AL2" s="82"/>
    </row>
    <row r="3" spans="1:52" s="3" customFormat="1" ht="18.75" x14ac:dyDescent="0.3">
      <c r="A3" s="5"/>
      <c r="B3" s="150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2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150"/>
      <c r="AN3" s="150"/>
      <c r="AO3" s="150"/>
      <c r="AP3" s="150"/>
      <c r="AQ3" s="150"/>
      <c r="AR3" s="150"/>
      <c r="AS3" s="150"/>
      <c r="AT3" s="150"/>
    </row>
    <row r="4" spans="1:52" s="15" customFormat="1" ht="18.75" x14ac:dyDescent="0.3">
      <c r="A4" s="195"/>
      <c r="B4" s="69"/>
      <c r="C4" s="69"/>
      <c r="D4" s="196"/>
      <c r="E4" s="196"/>
      <c r="F4" s="196"/>
      <c r="G4" s="196"/>
      <c r="H4" s="196"/>
      <c r="I4" s="69"/>
      <c r="J4" s="3"/>
      <c r="K4" s="197"/>
      <c r="L4" s="3"/>
      <c r="M4" s="3"/>
      <c r="N4" s="3"/>
      <c r="O4" s="3"/>
      <c r="P4" s="3"/>
      <c r="Q4" s="3"/>
      <c r="R4" s="3"/>
      <c r="S4" s="3"/>
      <c r="T4" s="198"/>
      <c r="U4" s="198"/>
      <c r="V4" s="198"/>
      <c r="W4" s="198"/>
      <c r="X4" s="198"/>
      <c r="Y4" s="198"/>
      <c r="Z4" s="3"/>
      <c r="AA4" s="3"/>
      <c r="AB4" s="3"/>
      <c r="AC4" s="3"/>
      <c r="AD4" s="3"/>
      <c r="AE4" s="3"/>
      <c r="AF4" s="3"/>
      <c r="AG4" s="3"/>
      <c r="AH4" s="3"/>
      <c r="AI4" s="3"/>
      <c r="AJ4" s="199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12"/>
      <c r="AV4" s="12"/>
      <c r="AW4" s="12"/>
      <c r="AZ4" s="12"/>
    </row>
    <row r="5" spans="1:52" s="61" customFormat="1" ht="18.75" x14ac:dyDescent="0.3">
      <c r="A5" s="58"/>
      <c r="B5" s="58" t="s">
        <v>142</v>
      </c>
      <c r="C5" s="201"/>
      <c r="D5" s="202"/>
      <c r="E5" s="202"/>
      <c r="F5" s="202"/>
      <c r="G5" s="202"/>
      <c r="H5" s="203"/>
      <c r="I5" s="58"/>
      <c r="J5" s="3" t="s">
        <v>169</v>
      </c>
      <c r="K5" s="3"/>
      <c r="L5" s="3"/>
      <c r="M5" s="3"/>
      <c r="N5" s="3"/>
      <c r="O5" s="3"/>
      <c r="P5" s="3"/>
      <c r="Q5" s="3"/>
      <c r="R5" s="3"/>
      <c r="S5" s="3"/>
      <c r="T5" s="198"/>
      <c r="U5" s="198"/>
      <c r="V5" s="198"/>
      <c r="W5" s="198"/>
      <c r="X5" s="198"/>
      <c r="Y5" s="198"/>
      <c r="Z5" s="3" t="s">
        <v>180</v>
      </c>
      <c r="AA5" s="3"/>
      <c r="AB5" s="3"/>
      <c r="AC5" s="3"/>
      <c r="AD5" s="3"/>
      <c r="AE5" s="3"/>
      <c r="AF5" s="3"/>
      <c r="AG5" s="3"/>
      <c r="AH5" s="3"/>
      <c r="AI5" s="3"/>
      <c r="AJ5" s="58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12"/>
      <c r="AV5" s="12"/>
      <c r="AW5" s="12"/>
      <c r="AZ5" s="12"/>
    </row>
    <row r="6" spans="1:52" s="15" customFormat="1" ht="18.75" x14ac:dyDescent="0.3">
      <c r="A6" s="195"/>
      <c r="B6" s="69" t="s">
        <v>143</v>
      </c>
      <c r="C6" s="69"/>
      <c r="D6" s="196"/>
      <c r="E6" s="196"/>
      <c r="F6" s="196"/>
      <c r="G6" s="196"/>
      <c r="H6" s="196"/>
      <c r="I6" s="69"/>
      <c r="J6" s="3" t="s">
        <v>202</v>
      </c>
      <c r="K6" s="197"/>
      <c r="L6" s="3"/>
      <c r="M6" s="3"/>
      <c r="N6" s="3"/>
      <c r="O6" s="3"/>
      <c r="P6" s="3"/>
      <c r="Q6" s="3"/>
      <c r="R6" s="3"/>
      <c r="S6" s="3"/>
      <c r="T6" s="198"/>
      <c r="U6" s="198"/>
      <c r="V6" s="198"/>
      <c r="W6" s="198"/>
      <c r="X6" s="198"/>
      <c r="Y6" s="198"/>
      <c r="Z6" s="3" t="s">
        <v>181</v>
      </c>
      <c r="AA6" s="3"/>
      <c r="AB6" s="3"/>
      <c r="AC6" s="3"/>
      <c r="AD6" s="3"/>
      <c r="AE6" s="3"/>
      <c r="AF6" s="3"/>
      <c r="AG6" s="3"/>
      <c r="AH6" s="3"/>
      <c r="AI6" s="3"/>
      <c r="AJ6" s="199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12"/>
      <c r="AV6" s="12"/>
      <c r="AW6" s="12"/>
      <c r="AZ6" s="12"/>
    </row>
    <row r="7" spans="1:52" s="15" customFormat="1" ht="18.75" x14ac:dyDescent="0.3">
      <c r="A7" s="195"/>
      <c r="B7" s="69" t="s">
        <v>144</v>
      </c>
      <c r="C7" s="69"/>
      <c r="D7" s="196"/>
      <c r="E7" s="196"/>
      <c r="F7" s="196"/>
      <c r="G7" s="196"/>
      <c r="H7" s="196"/>
      <c r="I7" s="69"/>
      <c r="J7" s="3" t="s">
        <v>170</v>
      </c>
      <c r="K7" s="204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 t="s">
        <v>182</v>
      </c>
      <c r="AA7" s="69"/>
      <c r="AB7" s="3"/>
      <c r="AC7" s="3"/>
      <c r="AD7" s="3"/>
      <c r="AE7" s="3"/>
      <c r="AF7" s="3"/>
      <c r="AG7" s="3"/>
      <c r="AH7" s="3"/>
      <c r="AI7" s="3"/>
      <c r="AJ7" s="199"/>
      <c r="AK7" s="3"/>
      <c r="AL7" s="3"/>
      <c r="AM7" s="3"/>
      <c r="AN7" s="3"/>
      <c r="AO7" s="3"/>
      <c r="AP7" s="3"/>
      <c r="AQ7" s="3"/>
      <c r="AR7" s="3"/>
      <c r="AS7" s="3"/>
      <c r="AT7" s="3"/>
      <c r="AU7" s="12"/>
      <c r="AV7" s="12"/>
      <c r="AW7" s="12"/>
    </row>
    <row r="8" spans="1:52" s="15" customFormat="1" ht="18.75" x14ac:dyDescent="0.3">
      <c r="A8" s="195"/>
      <c r="B8" s="69" t="s">
        <v>145</v>
      </c>
      <c r="C8" s="69"/>
      <c r="D8" s="196"/>
      <c r="E8" s="196"/>
      <c r="F8" s="196"/>
      <c r="G8" s="196"/>
      <c r="H8" s="196"/>
      <c r="I8" s="69"/>
      <c r="J8" s="3" t="s">
        <v>171</v>
      </c>
      <c r="K8" s="204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 t="s">
        <v>183</v>
      </c>
      <c r="AA8" s="69"/>
      <c r="AB8" s="3"/>
      <c r="AC8" s="3"/>
      <c r="AD8" s="3"/>
      <c r="AE8" s="3"/>
      <c r="AF8" s="3"/>
      <c r="AG8" s="3"/>
      <c r="AH8" s="3"/>
      <c r="AI8" s="3"/>
      <c r="AJ8" s="205"/>
      <c r="AK8" s="3"/>
      <c r="AL8" s="3"/>
      <c r="AM8" s="3"/>
      <c r="AN8" s="3"/>
      <c r="AO8" s="3"/>
      <c r="AP8" s="3"/>
      <c r="AQ8" s="3"/>
      <c r="AR8" s="3"/>
      <c r="AS8" s="3"/>
      <c r="AT8" s="3"/>
      <c r="AU8" s="12"/>
      <c r="AV8" s="12"/>
      <c r="AW8" s="12"/>
    </row>
    <row r="9" spans="1:52" s="15" customFormat="1" ht="18.75" x14ac:dyDescent="0.3">
      <c r="A9" s="195"/>
      <c r="B9" s="69" t="s">
        <v>146</v>
      </c>
      <c r="C9" s="69"/>
      <c r="D9" s="196"/>
      <c r="E9" s="196"/>
      <c r="F9" s="196"/>
      <c r="G9" s="196"/>
      <c r="H9" s="196"/>
      <c r="I9" s="69"/>
      <c r="J9" s="198" t="s">
        <v>172</v>
      </c>
      <c r="K9" s="204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169" t="s">
        <v>184</v>
      </c>
      <c r="AA9" s="69"/>
      <c r="AB9" s="3"/>
      <c r="AC9" s="3"/>
      <c r="AD9" s="3"/>
      <c r="AE9" s="3"/>
      <c r="AF9" s="3"/>
      <c r="AG9" s="3"/>
      <c r="AH9" s="3"/>
      <c r="AI9" s="3"/>
      <c r="AJ9" s="205"/>
      <c r="AK9" s="3"/>
      <c r="AL9" s="3"/>
      <c r="AM9" s="3"/>
      <c r="AN9" s="3"/>
      <c r="AO9" s="3"/>
      <c r="AP9" s="3"/>
      <c r="AQ9" s="3"/>
      <c r="AR9" s="3"/>
      <c r="AS9" s="3"/>
      <c r="AT9" s="3"/>
      <c r="AU9" s="12"/>
      <c r="AV9" s="12"/>
      <c r="AW9" s="12"/>
      <c r="AX9" s="12"/>
      <c r="AY9" s="12"/>
    </row>
    <row r="10" spans="1:52" s="15" customFormat="1" ht="18.75" x14ac:dyDescent="0.3">
      <c r="A10" s="195"/>
      <c r="B10" s="69" t="s">
        <v>147</v>
      </c>
      <c r="C10" s="69"/>
      <c r="D10" s="196"/>
      <c r="E10" s="196"/>
      <c r="F10" s="196"/>
      <c r="G10" s="196"/>
      <c r="H10" s="196"/>
      <c r="I10" s="69"/>
      <c r="J10" s="198" t="s">
        <v>173</v>
      </c>
      <c r="K10" s="204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169" t="s">
        <v>185</v>
      </c>
      <c r="AA10" s="3"/>
      <c r="AB10" s="3"/>
      <c r="AC10" s="3"/>
      <c r="AD10" s="3"/>
      <c r="AE10" s="3"/>
      <c r="AF10" s="3"/>
      <c r="AG10" s="3"/>
      <c r="AH10" s="3"/>
      <c r="AI10" s="3"/>
      <c r="AJ10" s="205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12"/>
      <c r="AV10" s="12"/>
      <c r="AW10" s="12"/>
    </row>
    <row r="11" spans="1:52" s="15" customFormat="1" ht="18.75" x14ac:dyDescent="0.3">
      <c r="A11" s="195"/>
      <c r="B11" s="69" t="s">
        <v>163</v>
      </c>
      <c r="C11" s="69"/>
      <c r="D11" s="196"/>
      <c r="E11" s="196"/>
      <c r="F11" s="196"/>
      <c r="G11" s="196"/>
      <c r="H11" s="196"/>
      <c r="I11" s="69"/>
      <c r="J11" s="198" t="s">
        <v>174</v>
      </c>
      <c r="K11" s="204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169" t="s">
        <v>186</v>
      </c>
      <c r="AA11" s="3"/>
      <c r="AB11" s="3"/>
      <c r="AC11" s="3"/>
      <c r="AD11" s="3"/>
      <c r="AE11" s="3"/>
      <c r="AF11" s="3"/>
      <c r="AG11" s="3"/>
      <c r="AH11" s="3"/>
      <c r="AI11" s="3"/>
      <c r="AJ11" s="205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12"/>
      <c r="AV11" s="12"/>
      <c r="AW11" s="12"/>
    </row>
    <row r="12" spans="1:52" s="15" customFormat="1" ht="18.75" x14ac:dyDescent="0.3">
      <c r="A12" s="195"/>
      <c r="B12" s="69" t="s">
        <v>164</v>
      </c>
      <c r="C12" s="69"/>
      <c r="D12" s="196"/>
      <c r="E12" s="196"/>
      <c r="F12" s="196"/>
      <c r="G12" s="196"/>
      <c r="H12" s="196"/>
      <c r="I12" s="69"/>
      <c r="J12" s="3" t="s">
        <v>175</v>
      </c>
      <c r="K12" s="204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206" t="s">
        <v>289</v>
      </c>
      <c r="AA12" s="69"/>
      <c r="AB12" s="3"/>
      <c r="AC12" s="3"/>
      <c r="AD12" s="3"/>
      <c r="AE12" s="3"/>
      <c r="AF12" s="3"/>
      <c r="AG12" s="3"/>
      <c r="AH12" s="3"/>
      <c r="AI12" s="3"/>
      <c r="AJ12" s="205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12"/>
      <c r="AV12" s="12"/>
      <c r="AW12" s="12"/>
    </row>
    <row r="13" spans="1:52" s="15" customFormat="1" ht="18.75" x14ac:dyDescent="0.3">
      <c r="A13" s="160"/>
      <c r="B13" s="69" t="s">
        <v>165</v>
      </c>
      <c r="C13" s="69"/>
      <c r="D13" s="196"/>
      <c r="E13" s="196"/>
      <c r="F13" s="196"/>
      <c r="G13" s="196"/>
      <c r="H13" s="196"/>
      <c r="I13" s="196"/>
      <c r="J13" s="3" t="s">
        <v>176</v>
      </c>
      <c r="K13" s="3"/>
      <c r="L13" s="3"/>
      <c r="M13" s="3"/>
      <c r="N13" s="3"/>
      <c r="O13" s="3"/>
      <c r="P13" s="3"/>
      <c r="Q13" s="3"/>
      <c r="R13" s="3"/>
      <c r="S13" s="3"/>
      <c r="T13" s="69"/>
      <c r="U13" s="69"/>
      <c r="V13" s="69"/>
      <c r="W13" s="69"/>
      <c r="X13" s="69"/>
      <c r="Y13" s="69"/>
      <c r="Z13" s="206" t="s">
        <v>290</v>
      </c>
      <c r="AA13" s="69"/>
      <c r="AB13" s="3"/>
      <c r="AC13" s="3"/>
      <c r="AD13" s="3"/>
      <c r="AE13" s="3"/>
      <c r="AF13" s="3"/>
      <c r="AG13" s="3"/>
      <c r="AH13" s="3"/>
      <c r="AI13" s="3"/>
      <c r="AJ13" s="205"/>
      <c r="AK13" s="3"/>
      <c r="AL13" s="3"/>
      <c r="AM13" s="3"/>
      <c r="AN13" s="207"/>
      <c r="AO13" s="207"/>
      <c r="AP13" s="207"/>
      <c r="AQ13" s="207"/>
      <c r="AR13" s="207"/>
      <c r="AS13" s="207"/>
      <c r="AT13" s="207"/>
      <c r="AU13" s="12"/>
      <c r="AV13" s="12"/>
      <c r="AW13" s="12"/>
    </row>
    <row r="14" spans="1:52" s="15" customFormat="1" ht="18.75" x14ac:dyDescent="0.3">
      <c r="A14" s="160"/>
      <c r="B14" s="69" t="s">
        <v>166</v>
      </c>
      <c r="C14" s="69"/>
      <c r="D14" s="196"/>
      <c r="E14" s="196"/>
      <c r="F14" s="196"/>
      <c r="G14" s="196"/>
      <c r="H14" s="196"/>
      <c r="I14" s="196"/>
      <c r="J14" s="3" t="s">
        <v>177</v>
      </c>
      <c r="K14" s="3"/>
      <c r="L14" s="3"/>
      <c r="M14" s="3"/>
      <c r="N14" s="3"/>
      <c r="O14" s="3"/>
      <c r="P14" s="3"/>
      <c r="Q14" s="3"/>
      <c r="R14" s="3"/>
      <c r="S14" s="3"/>
      <c r="T14" s="198"/>
      <c r="U14" s="198"/>
      <c r="V14" s="3"/>
      <c r="W14" s="3"/>
      <c r="X14" s="3"/>
      <c r="Y14" s="3"/>
      <c r="Z14" s="206" t="s">
        <v>291</v>
      </c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169"/>
      <c r="AO14" s="169"/>
      <c r="AP14" s="3"/>
      <c r="AQ14" s="3"/>
      <c r="AR14" s="3"/>
      <c r="AS14" s="3"/>
      <c r="AT14" s="3"/>
      <c r="AU14" s="12"/>
      <c r="AV14" s="12"/>
      <c r="AW14" s="12"/>
    </row>
    <row r="15" spans="1:52" s="15" customFormat="1" ht="18.75" x14ac:dyDescent="0.3">
      <c r="A15" s="160"/>
      <c r="B15" s="3" t="s">
        <v>167</v>
      </c>
      <c r="C15" s="69"/>
      <c r="D15" s="196"/>
      <c r="E15" s="196"/>
      <c r="F15" s="196"/>
      <c r="G15" s="196"/>
      <c r="H15" s="196"/>
      <c r="I15" s="196"/>
      <c r="J15" s="3" t="s">
        <v>178</v>
      </c>
      <c r="K15" s="3"/>
      <c r="L15" s="3"/>
      <c r="M15" s="3"/>
      <c r="N15" s="3"/>
      <c r="O15" s="3"/>
      <c r="P15" s="3"/>
      <c r="Q15" s="3"/>
      <c r="R15" s="3"/>
      <c r="S15" s="3"/>
      <c r="T15" s="198"/>
      <c r="U15" s="198"/>
      <c r="V15" s="3"/>
      <c r="W15" s="3"/>
      <c r="X15" s="3"/>
      <c r="Y15" s="3"/>
      <c r="Z15" s="69" t="s">
        <v>300</v>
      </c>
      <c r="AA15" s="69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12"/>
      <c r="AV15" s="12"/>
      <c r="AW15" s="12"/>
    </row>
    <row r="16" spans="1:52" s="15" customFormat="1" ht="18.75" x14ac:dyDescent="0.3">
      <c r="A16" s="160"/>
      <c r="B16" s="3" t="s">
        <v>168</v>
      </c>
      <c r="C16" s="69"/>
      <c r="D16" s="196"/>
      <c r="E16" s="196"/>
      <c r="F16" s="196"/>
      <c r="G16" s="196"/>
      <c r="H16" s="196"/>
      <c r="I16" s="196"/>
      <c r="J16" s="3" t="s">
        <v>179</v>
      </c>
      <c r="K16" s="3"/>
      <c r="L16" s="3"/>
      <c r="M16" s="3"/>
      <c r="N16" s="3"/>
      <c r="O16" s="3"/>
      <c r="P16" s="3"/>
      <c r="Q16" s="3"/>
      <c r="R16" s="3"/>
      <c r="S16" s="3"/>
      <c r="T16" s="198"/>
      <c r="U16" s="198"/>
      <c r="V16" s="3"/>
      <c r="W16" s="3"/>
      <c r="X16" s="3"/>
      <c r="Y16" s="3"/>
      <c r="Z16" s="206"/>
      <c r="AA16" s="69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12"/>
      <c r="AV16" s="12"/>
      <c r="AW16" s="12"/>
    </row>
    <row r="17" spans="1:57" s="61" customFormat="1" ht="19.5" customHeight="1" thickBot="1" x14ac:dyDescent="0.35">
      <c r="A17" s="83"/>
      <c r="B17" s="204"/>
      <c r="C17" s="3"/>
      <c r="D17" s="93"/>
      <c r="E17" s="93"/>
      <c r="F17" s="93"/>
      <c r="G17" s="93"/>
      <c r="H17" s="196"/>
      <c r="I17" s="93"/>
      <c r="J17" s="9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12"/>
      <c r="AV17" s="12"/>
      <c r="AW17" s="12"/>
    </row>
    <row r="18" spans="1:57" s="226" customFormat="1" ht="82.5" customHeight="1" thickBot="1" x14ac:dyDescent="0.35">
      <c r="A18" s="208" t="s">
        <v>66</v>
      </c>
      <c r="B18" s="209" t="s">
        <v>67</v>
      </c>
      <c r="C18" s="209" t="s">
        <v>40</v>
      </c>
      <c r="D18" s="210" t="s">
        <v>41</v>
      </c>
      <c r="E18" s="211" t="s">
        <v>283</v>
      </c>
      <c r="F18" s="212" t="s">
        <v>284</v>
      </c>
      <c r="G18" s="213" t="s">
        <v>285</v>
      </c>
      <c r="H18" s="212" t="s">
        <v>286</v>
      </c>
      <c r="I18" s="213" t="s">
        <v>287</v>
      </c>
      <c r="J18" s="212" t="s">
        <v>69</v>
      </c>
      <c r="K18" s="214" t="s">
        <v>288</v>
      </c>
      <c r="L18" s="215">
        <v>1</v>
      </c>
      <c r="M18" s="215">
        <v>2</v>
      </c>
      <c r="N18" s="215">
        <v>3</v>
      </c>
      <c r="O18" s="215">
        <v>4</v>
      </c>
      <c r="P18" s="215">
        <v>5</v>
      </c>
      <c r="Q18" s="215">
        <v>6</v>
      </c>
      <c r="R18" s="215">
        <v>7</v>
      </c>
      <c r="S18" s="215">
        <v>8</v>
      </c>
      <c r="T18" s="215">
        <v>9</v>
      </c>
      <c r="U18" s="215">
        <v>10</v>
      </c>
      <c r="V18" s="215">
        <v>11</v>
      </c>
      <c r="W18" s="215">
        <v>12</v>
      </c>
      <c r="X18" s="216">
        <v>13</v>
      </c>
      <c r="Y18" s="216">
        <v>14</v>
      </c>
      <c r="Z18" s="216">
        <v>15</v>
      </c>
      <c r="AA18" s="216">
        <v>16</v>
      </c>
      <c r="AB18" s="217">
        <v>17</v>
      </c>
      <c r="AC18" s="218">
        <v>18</v>
      </c>
      <c r="AD18" s="218">
        <v>19</v>
      </c>
      <c r="AE18" s="216">
        <v>20</v>
      </c>
      <c r="AF18" s="216">
        <v>21</v>
      </c>
      <c r="AG18" s="216">
        <v>22</v>
      </c>
      <c r="AH18" s="216">
        <v>23</v>
      </c>
      <c r="AI18" s="216">
        <v>24</v>
      </c>
      <c r="AJ18" s="216">
        <v>25</v>
      </c>
      <c r="AK18" s="216">
        <v>26</v>
      </c>
      <c r="AL18" s="219">
        <v>27</v>
      </c>
      <c r="AM18" s="219">
        <v>28</v>
      </c>
      <c r="AN18" s="220">
        <v>29</v>
      </c>
      <c r="AO18" s="220">
        <v>30</v>
      </c>
      <c r="AP18" s="220">
        <v>31</v>
      </c>
      <c r="AQ18" s="221">
        <v>32</v>
      </c>
      <c r="AR18" s="221">
        <v>33</v>
      </c>
      <c r="AS18" s="221">
        <v>34</v>
      </c>
      <c r="AT18" s="222">
        <v>35</v>
      </c>
      <c r="AU18" s="223"/>
      <c r="AV18" s="224"/>
      <c r="AW18" s="224"/>
      <c r="AX18" s="224"/>
      <c r="AY18" s="224"/>
      <c r="AZ18" s="225"/>
      <c r="BA18" s="225"/>
      <c r="BB18" s="225"/>
      <c r="BC18" s="225"/>
      <c r="BD18" s="225"/>
      <c r="BE18" s="225"/>
    </row>
    <row r="19" spans="1:57" ht="15" customHeight="1" x14ac:dyDescent="0.25">
      <c r="A19" s="250" t="s">
        <v>55</v>
      </c>
      <c r="B19" s="252">
        <v>1</v>
      </c>
      <c r="C19" s="254" t="s">
        <v>23</v>
      </c>
      <c r="D19" s="252">
        <v>1991</v>
      </c>
      <c r="E19" s="246">
        <f>F19+G19+H19+I19+J19+K19</f>
        <v>322</v>
      </c>
      <c r="F19" s="248">
        <f>L19+M19+N19+O19+P19+Q19+R19+S19+T19+U19+V19+W19+X19+Y19+Z19+AA19+AE19+AF19+AG19+AH19+AI19+AJ19+AK19+AL19+AM19+AT19</f>
        <v>261</v>
      </c>
      <c r="G19" s="246">
        <f>AN19+AO19+AP19</f>
        <v>28</v>
      </c>
      <c r="H19" s="248">
        <f>AQ19+AR19+AS19</f>
        <v>13</v>
      </c>
      <c r="I19" s="246">
        <f>AC19+AD19</f>
        <v>0</v>
      </c>
      <c r="J19" s="248">
        <v>20</v>
      </c>
      <c r="K19" s="246">
        <v>0</v>
      </c>
      <c r="L19" s="227">
        <v>31</v>
      </c>
      <c r="M19" s="228">
        <v>11</v>
      </c>
      <c r="N19" s="228">
        <v>14</v>
      </c>
      <c r="O19" s="228"/>
      <c r="P19" s="228">
        <v>25</v>
      </c>
      <c r="Q19" s="228"/>
      <c r="R19" s="228"/>
      <c r="S19" s="228"/>
      <c r="T19" s="228">
        <v>15</v>
      </c>
      <c r="U19" s="228">
        <v>9</v>
      </c>
      <c r="V19" s="228"/>
      <c r="W19" s="228"/>
      <c r="X19" s="228"/>
      <c r="Y19" s="228">
        <v>21</v>
      </c>
      <c r="Z19" s="228">
        <v>19</v>
      </c>
      <c r="AA19" s="228">
        <v>9</v>
      </c>
      <c r="AB19" s="229"/>
      <c r="AC19" s="228"/>
      <c r="AD19" s="228"/>
      <c r="AE19" s="228">
        <v>21</v>
      </c>
      <c r="AF19" s="228"/>
      <c r="AG19" s="228"/>
      <c r="AH19" s="228"/>
      <c r="AI19" s="228"/>
      <c r="AJ19" s="228">
        <v>13</v>
      </c>
      <c r="AK19" s="228">
        <v>20</v>
      </c>
      <c r="AL19" s="228">
        <v>40</v>
      </c>
      <c r="AM19" s="228"/>
      <c r="AN19" s="228">
        <v>28</v>
      </c>
      <c r="AO19" s="228"/>
      <c r="AP19" s="230"/>
      <c r="AQ19" s="228">
        <v>6</v>
      </c>
      <c r="AR19" s="228">
        <v>6</v>
      </c>
      <c r="AS19" s="228">
        <v>1</v>
      </c>
      <c r="AT19" s="231">
        <v>13</v>
      </c>
      <c r="AU19" s="232"/>
    </row>
    <row r="20" spans="1:57" ht="18.75" customHeight="1" thickBot="1" x14ac:dyDescent="0.3">
      <c r="A20" s="251"/>
      <c r="B20" s="253"/>
      <c r="C20" s="255"/>
      <c r="D20" s="253"/>
      <c r="E20" s="247"/>
      <c r="F20" s="249"/>
      <c r="G20" s="247"/>
      <c r="H20" s="249"/>
      <c r="I20" s="247"/>
      <c r="J20" s="249"/>
      <c r="K20" s="247"/>
      <c r="L20" s="236" t="s">
        <v>70</v>
      </c>
      <c r="M20" s="237" t="s">
        <v>83</v>
      </c>
      <c r="N20" s="237" t="s">
        <v>93</v>
      </c>
      <c r="O20" s="237" t="s">
        <v>103</v>
      </c>
      <c r="P20" s="237" t="s">
        <v>98</v>
      </c>
      <c r="Q20" s="237"/>
      <c r="R20" s="237"/>
      <c r="S20" s="237"/>
      <c r="T20" s="237" t="s">
        <v>99</v>
      </c>
      <c r="U20" s="237" t="s">
        <v>71</v>
      </c>
      <c r="V20" s="237"/>
      <c r="W20" s="237"/>
      <c r="X20" s="237"/>
      <c r="Y20" s="237" t="s">
        <v>106</v>
      </c>
      <c r="Z20" s="237" t="s">
        <v>110</v>
      </c>
      <c r="AA20" s="237" t="s">
        <v>71</v>
      </c>
      <c r="AB20" s="238"/>
      <c r="AC20" s="237"/>
      <c r="AD20" s="237"/>
      <c r="AE20" s="237" t="s">
        <v>106</v>
      </c>
      <c r="AF20" s="237"/>
      <c r="AG20" s="237" t="s">
        <v>138</v>
      </c>
      <c r="AH20" s="237"/>
      <c r="AI20" s="237"/>
      <c r="AJ20" s="237" t="s">
        <v>94</v>
      </c>
      <c r="AK20" s="237" t="s">
        <v>80</v>
      </c>
      <c r="AL20" s="237" t="s">
        <v>70</v>
      </c>
      <c r="AM20" s="237" t="s">
        <v>138</v>
      </c>
      <c r="AN20" s="237" t="s">
        <v>128</v>
      </c>
      <c r="AO20" s="237" t="s">
        <v>152</v>
      </c>
      <c r="AP20" s="239"/>
      <c r="AQ20" s="237" t="s">
        <v>72</v>
      </c>
      <c r="AR20" s="237" t="s">
        <v>72</v>
      </c>
      <c r="AS20" s="237" t="s">
        <v>101</v>
      </c>
      <c r="AT20" s="240" t="s">
        <v>94</v>
      </c>
      <c r="AU20" s="232"/>
    </row>
    <row r="21" spans="1:57" ht="15" customHeight="1" x14ac:dyDescent="0.25">
      <c r="A21" s="250" t="s">
        <v>59</v>
      </c>
      <c r="B21" s="252">
        <v>2</v>
      </c>
      <c r="C21" s="254" t="s">
        <v>0</v>
      </c>
      <c r="D21" s="252">
        <v>1996</v>
      </c>
      <c r="E21" s="246">
        <f>F21+G21+H21+I21+J21+K21</f>
        <v>276</v>
      </c>
      <c r="F21" s="248">
        <f>L21+M21+N21+O21+P21+Q21+R21+S21+T21+U21+V21+W21+X21+Y21+Z21+AA21+AE21+AF21+AG21+AH21+AI21+AJ21+AK21+AL21+AM21+AT21</f>
        <v>156</v>
      </c>
      <c r="G21" s="246">
        <f>AN21+AO21+AP21</f>
        <v>26</v>
      </c>
      <c r="H21" s="248">
        <f>AQ21+AR21+AS21</f>
        <v>34</v>
      </c>
      <c r="I21" s="246">
        <f>AC21+AD21</f>
        <v>40</v>
      </c>
      <c r="J21" s="248">
        <v>20</v>
      </c>
      <c r="K21" s="246">
        <v>0</v>
      </c>
      <c r="L21" s="227">
        <v>9</v>
      </c>
      <c r="M21" s="228"/>
      <c r="N21" s="228"/>
      <c r="O21" s="228">
        <v>15</v>
      </c>
      <c r="P21" s="228">
        <v>19</v>
      </c>
      <c r="Q21" s="228">
        <v>12</v>
      </c>
      <c r="R21" s="228">
        <v>5</v>
      </c>
      <c r="S21" s="228"/>
      <c r="T21" s="228"/>
      <c r="U21" s="228"/>
      <c r="V21" s="228"/>
      <c r="W21" s="228"/>
      <c r="X21" s="228">
        <v>40</v>
      </c>
      <c r="Y21" s="228"/>
      <c r="Z21" s="228"/>
      <c r="AA21" s="228"/>
      <c r="AB21" s="229"/>
      <c r="AC21" s="228">
        <v>20</v>
      </c>
      <c r="AD21" s="228">
        <v>20</v>
      </c>
      <c r="AE21" s="228">
        <v>18</v>
      </c>
      <c r="AF21" s="228"/>
      <c r="AG21" s="228">
        <v>5</v>
      </c>
      <c r="AH21" s="228">
        <v>14</v>
      </c>
      <c r="AI21" s="228">
        <v>4</v>
      </c>
      <c r="AJ21" s="228"/>
      <c r="AK21" s="228"/>
      <c r="AL21" s="228"/>
      <c r="AM21" s="228"/>
      <c r="AN21" s="228">
        <v>8</v>
      </c>
      <c r="AO21" s="228"/>
      <c r="AP21" s="230">
        <v>18</v>
      </c>
      <c r="AQ21" s="228">
        <v>19</v>
      </c>
      <c r="AR21" s="228">
        <v>2</v>
      </c>
      <c r="AS21" s="228">
        <v>13</v>
      </c>
      <c r="AT21" s="231">
        <v>15</v>
      </c>
      <c r="AU21" s="232"/>
    </row>
    <row r="22" spans="1:57" ht="18.75" customHeight="1" thickBot="1" x14ac:dyDescent="0.3">
      <c r="A22" s="251" t="s">
        <v>59</v>
      </c>
      <c r="B22" s="253"/>
      <c r="C22" s="255"/>
      <c r="D22" s="253"/>
      <c r="E22" s="247"/>
      <c r="F22" s="249"/>
      <c r="G22" s="247"/>
      <c r="H22" s="249"/>
      <c r="I22" s="247"/>
      <c r="J22" s="249"/>
      <c r="K22" s="247"/>
      <c r="L22" s="236" t="s">
        <v>71</v>
      </c>
      <c r="M22" s="237" t="s">
        <v>84</v>
      </c>
      <c r="N22" s="237"/>
      <c r="O22" s="237" t="s">
        <v>99</v>
      </c>
      <c r="P22" s="237" t="s">
        <v>110</v>
      </c>
      <c r="Q22" s="237" t="s">
        <v>114</v>
      </c>
      <c r="R22" s="237" t="s">
        <v>121</v>
      </c>
      <c r="S22" s="237" t="s">
        <v>100</v>
      </c>
      <c r="T22" s="237"/>
      <c r="U22" s="237"/>
      <c r="V22" s="237"/>
      <c r="W22" s="237"/>
      <c r="X22" s="237" t="s">
        <v>122</v>
      </c>
      <c r="Y22" s="237"/>
      <c r="Z22" s="237"/>
      <c r="AA22" s="237"/>
      <c r="AB22" s="238"/>
      <c r="AC22" s="237" t="s">
        <v>122</v>
      </c>
      <c r="AD22" s="237" t="s">
        <v>122</v>
      </c>
      <c r="AE22" s="237" t="s">
        <v>128</v>
      </c>
      <c r="AF22" s="237" t="s">
        <v>72</v>
      </c>
      <c r="AG22" s="237" t="s">
        <v>117</v>
      </c>
      <c r="AH22" s="237" t="s">
        <v>111</v>
      </c>
      <c r="AI22" s="237" t="s">
        <v>93</v>
      </c>
      <c r="AJ22" s="237"/>
      <c r="AK22" s="237"/>
      <c r="AL22" s="237"/>
      <c r="AM22" s="237"/>
      <c r="AN22" s="237" t="s">
        <v>108</v>
      </c>
      <c r="AO22" s="237"/>
      <c r="AP22" s="239" t="s">
        <v>112</v>
      </c>
      <c r="AQ22" s="237" t="s">
        <v>71</v>
      </c>
      <c r="AR22" s="237" t="s">
        <v>141</v>
      </c>
      <c r="AS22" s="237" t="s">
        <v>133</v>
      </c>
      <c r="AT22" s="240" t="s">
        <v>99</v>
      </c>
      <c r="AU22" s="232"/>
    </row>
    <row r="23" spans="1:57" ht="15" customHeight="1" x14ac:dyDescent="0.25">
      <c r="A23" s="250" t="s">
        <v>56</v>
      </c>
      <c r="B23" s="252">
        <v>3</v>
      </c>
      <c r="C23" s="254" t="s">
        <v>44</v>
      </c>
      <c r="D23" s="252">
        <v>1999</v>
      </c>
      <c r="E23" s="246">
        <f>F23+G23+H23+I23+J23+K23</f>
        <v>10</v>
      </c>
      <c r="F23" s="248">
        <f>L23+M23+N23+O23+P23+Q23+R23+S23+T23+U23+V23+W23+X23+Y23+Z23+AA23+AE23+AF23+AG23+AH23+AI23+AJ23+AK23+AL23+AM23</f>
        <v>10</v>
      </c>
      <c r="G23" s="246">
        <f>AN23+AO23+AP23</f>
        <v>0</v>
      </c>
      <c r="H23" s="248">
        <f>AQ23+AR23+AS23</f>
        <v>0</v>
      </c>
      <c r="I23" s="246">
        <f>AC23+AD23</f>
        <v>0</v>
      </c>
      <c r="J23" s="248">
        <v>0</v>
      </c>
      <c r="K23" s="246">
        <v>0</v>
      </c>
      <c r="L23" s="227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>
        <v>4</v>
      </c>
      <c r="X23" s="228">
        <v>6</v>
      </c>
      <c r="Y23" s="228"/>
      <c r="Z23" s="228"/>
      <c r="AA23" s="228"/>
      <c r="AB23" s="229"/>
      <c r="AC23" s="228"/>
      <c r="AD23" s="228"/>
      <c r="AE23" s="228"/>
      <c r="AF23" s="228"/>
      <c r="AG23" s="228"/>
      <c r="AH23" s="228"/>
      <c r="AI23" s="228"/>
      <c r="AJ23" s="228"/>
      <c r="AK23" s="228"/>
      <c r="AL23" s="228"/>
      <c r="AM23" s="228"/>
      <c r="AN23" s="228"/>
      <c r="AO23" s="228"/>
      <c r="AP23" s="230"/>
      <c r="AQ23" s="228"/>
      <c r="AR23" s="228"/>
      <c r="AS23" s="228"/>
      <c r="AT23" s="231"/>
      <c r="AU23" s="232"/>
    </row>
    <row r="24" spans="1:57" ht="18.75" customHeight="1" thickBot="1" x14ac:dyDescent="0.3">
      <c r="A24" s="251"/>
      <c r="B24" s="253"/>
      <c r="C24" s="255"/>
      <c r="D24" s="253"/>
      <c r="E24" s="247"/>
      <c r="F24" s="249"/>
      <c r="G24" s="247"/>
      <c r="H24" s="249"/>
      <c r="I24" s="247"/>
      <c r="J24" s="249"/>
      <c r="K24" s="247"/>
      <c r="L24" s="236"/>
      <c r="M24" s="237">
        <v>70</v>
      </c>
      <c r="N24" s="237"/>
      <c r="O24" s="237"/>
      <c r="P24" s="237"/>
      <c r="Q24" s="237"/>
      <c r="R24" s="237"/>
      <c r="S24" s="237"/>
      <c r="T24" s="237"/>
      <c r="U24" s="237"/>
      <c r="V24" s="237" t="s">
        <v>100</v>
      </c>
      <c r="W24" s="237" t="s">
        <v>93</v>
      </c>
      <c r="X24" s="237" t="s">
        <v>90</v>
      </c>
      <c r="Y24" s="237"/>
      <c r="Z24" s="237"/>
      <c r="AA24" s="237"/>
      <c r="AB24" s="238"/>
      <c r="AC24" s="237"/>
      <c r="AD24" s="237"/>
      <c r="AE24" s="237"/>
      <c r="AF24" s="237"/>
      <c r="AG24" s="237"/>
      <c r="AH24" s="237"/>
      <c r="AI24" s="237"/>
      <c r="AJ24" s="237"/>
      <c r="AK24" s="237"/>
      <c r="AL24" s="237"/>
      <c r="AM24" s="237"/>
      <c r="AN24" s="237"/>
      <c r="AO24" s="237"/>
      <c r="AP24" s="239"/>
      <c r="AQ24" s="237"/>
      <c r="AR24" s="237"/>
      <c r="AS24" s="237"/>
      <c r="AT24" s="240"/>
      <c r="AU24" s="232"/>
    </row>
    <row r="25" spans="1:57" x14ac:dyDescent="0.25">
      <c r="AB25" s="233"/>
      <c r="AP25" s="233"/>
    </row>
    <row r="26" spans="1:57" x14ac:dyDescent="0.25">
      <c r="AB26" s="233"/>
      <c r="AP26" s="233"/>
    </row>
    <row r="27" spans="1:57" x14ac:dyDescent="0.25">
      <c r="AB27" s="233"/>
      <c r="AP27" s="233"/>
    </row>
    <row r="28" spans="1:57" x14ac:dyDescent="0.25">
      <c r="AB28" s="233"/>
      <c r="AP28" s="233"/>
    </row>
    <row r="29" spans="1:57" x14ac:dyDescent="0.25">
      <c r="AB29" s="233"/>
      <c r="AP29" s="233"/>
    </row>
    <row r="30" spans="1:57" x14ac:dyDescent="0.25">
      <c r="AB30" s="233"/>
      <c r="AP30" s="233"/>
    </row>
    <row r="31" spans="1:57" x14ac:dyDescent="0.25">
      <c r="AB31" s="233"/>
      <c r="AP31" s="233"/>
    </row>
    <row r="32" spans="1:57" x14ac:dyDescent="0.25">
      <c r="AB32" s="233"/>
      <c r="AP32" s="233"/>
    </row>
    <row r="33" spans="28:42" x14ac:dyDescent="0.25">
      <c r="AB33" s="233"/>
      <c r="AP33" s="233"/>
    </row>
    <row r="34" spans="28:42" x14ac:dyDescent="0.25">
      <c r="AB34" s="233"/>
      <c r="AP34" s="233"/>
    </row>
    <row r="35" spans="28:42" x14ac:dyDescent="0.25">
      <c r="AB35" s="233"/>
      <c r="AP35" s="233"/>
    </row>
    <row r="36" spans="28:42" x14ac:dyDescent="0.25">
      <c r="AB36" s="233"/>
      <c r="AP36" s="233"/>
    </row>
    <row r="37" spans="28:42" x14ac:dyDescent="0.25">
      <c r="AB37" s="233"/>
      <c r="AP37" s="233"/>
    </row>
    <row r="38" spans="28:42" x14ac:dyDescent="0.25">
      <c r="AB38" s="233"/>
      <c r="AP38" s="233"/>
    </row>
    <row r="39" spans="28:42" x14ac:dyDescent="0.25">
      <c r="AB39" s="233"/>
      <c r="AP39" s="233"/>
    </row>
    <row r="40" spans="28:42" x14ac:dyDescent="0.25">
      <c r="AB40" s="233"/>
      <c r="AP40" s="233"/>
    </row>
    <row r="41" spans="28:42" x14ac:dyDescent="0.25">
      <c r="AB41" s="233"/>
      <c r="AP41" s="233"/>
    </row>
    <row r="42" spans="28:42" x14ac:dyDescent="0.25">
      <c r="AB42" s="233"/>
      <c r="AP42" s="233"/>
    </row>
    <row r="43" spans="28:42" x14ac:dyDescent="0.25">
      <c r="AB43" s="233"/>
      <c r="AP43" s="233"/>
    </row>
    <row r="44" spans="28:42" x14ac:dyDescent="0.25">
      <c r="AB44" s="233"/>
      <c r="AP44" s="233"/>
    </row>
    <row r="45" spans="28:42" x14ac:dyDescent="0.25">
      <c r="AB45" s="233"/>
      <c r="AP45" s="233"/>
    </row>
    <row r="46" spans="28:42" x14ac:dyDescent="0.25">
      <c r="AB46" s="233"/>
      <c r="AP46" s="233"/>
    </row>
    <row r="47" spans="28:42" x14ac:dyDescent="0.25">
      <c r="AB47" s="233"/>
      <c r="AP47" s="233"/>
    </row>
    <row r="48" spans="28:42" x14ac:dyDescent="0.25">
      <c r="AB48" s="233"/>
      <c r="AP48" s="233"/>
    </row>
    <row r="49" spans="28:42" x14ac:dyDescent="0.25">
      <c r="AB49" s="233"/>
      <c r="AP49" s="233"/>
    </row>
    <row r="50" spans="28:42" x14ac:dyDescent="0.25">
      <c r="AB50" s="233"/>
      <c r="AP50" s="233"/>
    </row>
    <row r="51" spans="28:42" x14ac:dyDescent="0.25">
      <c r="AB51" s="233"/>
      <c r="AP51" s="233"/>
    </row>
    <row r="52" spans="28:42" x14ac:dyDescent="0.25">
      <c r="AB52" s="233"/>
      <c r="AP52" s="233"/>
    </row>
    <row r="53" spans="28:42" x14ac:dyDescent="0.25">
      <c r="AB53" s="233"/>
      <c r="AP53" s="233"/>
    </row>
    <row r="54" spans="28:42" x14ac:dyDescent="0.25">
      <c r="AB54" s="233"/>
      <c r="AP54" s="233"/>
    </row>
  </sheetData>
  <mergeCells count="33">
    <mergeCell ref="G19:G20"/>
    <mergeCell ref="F21:F22"/>
    <mergeCell ref="F19:F20"/>
    <mergeCell ref="A23:A24"/>
    <mergeCell ref="C23:C24"/>
    <mergeCell ref="D23:D24"/>
    <mergeCell ref="K21:K22"/>
    <mergeCell ref="B23:B24"/>
    <mergeCell ref="J23:J24"/>
    <mergeCell ref="K23:K24"/>
    <mergeCell ref="E23:E24"/>
    <mergeCell ref="J21:J22"/>
    <mergeCell ref="H23:H24"/>
    <mergeCell ref="I23:I24"/>
    <mergeCell ref="F23:F24"/>
    <mergeCell ref="G23:G24"/>
    <mergeCell ref="G21:G22"/>
    <mergeCell ref="I19:I20"/>
    <mergeCell ref="J19:J20"/>
    <mergeCell ref="K19:K20"/>
    <mergeCell ref="A21:A22"/>
    <mergeCell ref="B21:B22"/>
    <mergeCell ref="C21:C22"/>
    <mergeCell ref="D21:D22"/>
    <mergeCell ref="E21:E22"/>
    <mergeCell ref="H21:H22"/>
    <mergeCell ref="I21:I22"/>
    <mergeCell ref="A19:A20"/>
    <mergeCell ref="B19:B20"/>
    <mergeCell ref="C19:C20"/>
    <mergeCell ref="D19:D20"/>
    <mergeCell ref="E19:E20"/>
    <mergeCell ref="H19:H20"/>
  </mergeCells>
  <pageMargins left="0.31496062992125984" right="0.31496062992125984" top="0.74803149606299213" bottom="0.74803149606299213" header="0" footer="0"/>
  <pageSetup paperSize="9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49"/>
  <sheetViews>
    <sheetView zoomScale="60" zoomScaleNormal="60" workbookViewId="0">
      <selection activeCell="AV34" sqref="AV34"/>
    </sheetView>
  </sheetViews>
  <sheetFormatPr defaultRowHeight="15" x14ac:dyDescent="0.25"/>
  <cols>
    <col min="1" max="1" width="11.7109375" customWidth="1"/>
    <col min="2" max="2" width="5.85546875" style="1" customWidth="1"/>
    <col min="3" max="3" width="32.140625" customWidth="1"/>
    <col min="4" max="4" width="10.140625" customWidth="1"/>
    <col min="5" max="7" width="6.42578125" style="2" customWidth="1"/>
    <col min="8" max="8" width="7.28515625" style="13" customWidth="1"/>
    <col min="9" max="9" width="7" style="2" customWidth="1"/>
    <col min="10" max="10" width="6.85546875" style="2" customWidth="1"/>
    <col min="11" max="11" width="6.28515625" style="2" customWidth="1"/>
    <col min="12" max="23" width="4.5703125" style="14" customWidth="1"/>
    <col min="24" max="27" width="4.42578125" style="14" customWidth="1"/>
    <col min="28" max="28" width="4.42578125" style="16" customWidth="1"/>
    <col min="29" max="42" width="4.42578125" style="14" customWidth="1"/>
    <col min="43" max="43" width="4.42578125" style="21" customWidth="1"/>
    <col min="44" max="47" width="4.42578125" style="14" customWidth="1"/>
    <col min="48" max="49" width="4.140625" style="2" customWidth="1"/>
    <col min="50" max="50" width="4.42578125" style="2" customWidth="1"/>
    <col min="51" max="55" width="9.140625" style="2"/>
  </cols>
  <sheetData>
    <row r="1" spans="1:50" s="59" customFormat="1" ht="18.75" x14ac:dyDescent="0.3">
      <c r="A1" s="67"/>
      <c r="B1" s="60"/>
      <c r="C1" s="67"/>
      <c r="D1" s="67"/>
      <c r="E1" s="160"/>
      <c r="F1" s="160"/>
      <c r="G1" s="160"/>
      <c r="H1" s="160"/>
      <c r="I1" s="67"/>
      <c r="J1" s="160"/>
      <c r="K1" s="160"/>
      <c r="L1" s="160"/>
      <c r="M1" s="160"/>
      <c r="N1" s="160"/>
      <c r="O1" s="160"/>
      <c r="P1" s="160"/>
      <c r="Q1" s="82"/>
      <c r="R1" s="82"/>
      <c r="S1" s="82"/>
      <c r="T1" s="82"/>
      <c r="U1" s="82"/>
      <c r="V1" s="82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58"/>
      <c r="AN1" s="58"/>
    </row>
    <row r="2" spans="1:50" s="3" customFormat="1" ht="18.75" x14ac:dyDescent="0.3">
      <c r="A2" s="82" t="s">
        <v>301</v>
      </c>
      <c r="C2" s="82"/>
      <c r="D2" s="82"/>
      <c r="E2" s="82"/>
      <c r="F2" s="160"/>
      <c r="G2" s="160"/>
      <c r="H2" s="160"/>
      <c r="I2" s="82"/>
      <c r="J2" s="160"/>
      <c r="K2" s="160"/>
      <c r="L2" s="160"/>
      <c r="M2" s="160"/>
      <c r="N2" s="160"/>
      <c r="O2" s="160"/>
      <c r="P2" s="160"/>
      <c r="Q2" s="82"/>
      <c r="R2" s="82"/>
      <c r="S2" s="82"/>
      <c r="T2" s="82"/>
      <c r="V2" s="82"/>
      <c r="W2" s="82"/>
      <c r="X2" s="82"/>
      <c r="Y2" s="82"/>
      <c r="AA2" s="82"/>
      <c r="AB2" s="82"/>
      <c r="AC2" s="88" t="s">
        <v>280</v>
      </c>
      <c r="AD2" s="82"/>
      <c r="AE2" s="82"/>
      <c r="AF2" s="82"/>
      <c r="AG2" s="82"/>
      <c r="AH2" s="82"/>
      <c r="AI2" s="82"/>
      <c r="AJ2" s="82"/>
      <c r="AK2" s="82"/>
      <c r="AL2" s="82"/>
    </row>
    <row r="3" spans="1:50" s="3" customFormat="1" ht="18.75" x14ac:dyDescent="0.3">
      <c r="A3" s="5"/>
      <c r="B3" s="150"/>
      <c r="C3" s="5"/>
      <c r="D3" s="5"/>
      <c r="E3" s="5"/>
      <c r="F3" s="161"/>
      <c r="G3" s="161"/>
      <c r="H3" s="161"/>
      <c r="I3" s="5"/>
      <c r="J3" s="161"/>
      <c r="K3" s="161"/>
      <c r="L3" s="161"/>
      <c r="M3" s="161"/>
      <c r="N3" s="161"/>
      <c r="O3" s="161"/>
      <c r="P3" s="161"/>
      <c r="Q3" s="5"/>
      <c r="R3" s="5"/>
      <c r="S3" s="5"/>
      <c r="T3" s="5"/>
      <c r="U3" s="162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</row>
    <row r="4" spans="1:50" s="8" customFormat="1" ht="18.75" x14ac:dyDescent="0.3">
      <c r="A4" s="102"/>
      <c r="B4" s="53"/>
      <c r="C4" s="53"/>
      <c r="D4" s="101"/>
      <c r="E4" s="101"/>
      <c r="F4" s="101"/>
      <c r="G4" s="101"/>
      <c r="H4" s="101"/>
      <c r="I4" s="53"/>
      <c r="J4" s="54"/>
      <c r="K4" s="99"/>
      <c r="L4" s="53"/>
      <c r="M4" s="54"/>
      <c r="N4" s="54"/>
      <c r="O4" s="54"/>
      <c r="P4" s="54"/>
      <c r="Q4" s="54"/>
      <c r="R4" s="100"/>
      <c r="S4" s="100"/>
      <c r="T4" s="100"/>
      <c r="U4" s="100"/>
      <c r="V4" s="157"/>
      <c r="W4" s="100"/>
      <c r="X4" s="100"/>
      <c r="Y4" s="100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78"/>
      <c r="AO4" s="51"/>
      <c r="AP4" s="51"/>
      <c r="AQ4" s="51"/>
      <c r="AR4" s="51"/>
      <c r="AS4" s="17"/>
      <c r="AT4" s="22"/>
      <c r="AU4" s="17"/>
      <c r="AX4" s="12"/>
    </row>
    <row r="5" spans="1:50" s="7" customFormat="1" ht="18.75" x14ac:dyDescent="0.3">
      <c r="A5" s="52" t="s">
        <v>142</v>
      </c>
      <c r="B5" s="52"/>
      <c r="C5" s="94"/>
      <c r="D5" s="95"/>
      <c r="E5" s="95"/>
      <c r="F5" s="95"/>
      <c r="G5" s="95"/>
      <c r="H5" s="54" t="s">
        <v>192</v>
      </c>
      <c r="I5" s="52"/>
      <c r="J5" s="52"/>
      <c r="K5" s="54"/>
      <c r="L5" s="52"/>
      <c r="M5" s="54"/>
      <c r="N5" s="54"/>
      <c r="O5" s="54"/>
      <c r="P5" s="54"/>
      <c r="Q5" s="54"/>
      <c r="R5" s="100"/>
      <c r="S5" s="100"/>
      <c r="T5" s="100"/>
      <c r="U5" s="100"/>
      <c r="V5" s="157" t="s">
        <v>211</v>
      </c>
      <c r="W5" s="100"/>
      <c r="X5" s="100"/>
      <c r="Y5" s="100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78"/>
      <c r="AO5" s="51"/>
      <c r="AP5" s="51"/>
      <c r="AQ5" s="51"/>
      <c r="AR5" s="51"/>
      <c r="AS5" s="17"/>
      <c r="AT5" s="10"/>
      <c r="AU5" s="17"/>
      <c r="AX5" s="12"/>
    </row>
    <row r="6" spans="1:50" s="8" customFormat="1" ht="18.75" x14ac:dyDescent="0.3">
      <c r="A6" s="53" t="s">
        <v>143</v>
      </c>
      <c r="B6" s="53"/>
      <c r="C6" s="53"/>
      <c r="D6" s="101"/>
      <c r="E6" s="101"/>
      <c r="F6" s="101"/>
      <c r="G6" s="101"/>
      <c r="H6" s="54" t="s">
        <v>201</v>
      </c>
      <c r="I6" s="53"/>
      <c r="J6" s="53"/>
      <c r="K6" s="99"/>
      <c r="L6" s="53"/>
      <c r="M6" s="54"/>
      <c r="N6" s="54"/>
      <c r="O6" s="54"/>
      <c r="P6" s="54"/>
      <c r="Q6" s="54"/>
      <c r="R6" s="100"/>
      <c r="S6" s="100"/>
      <c r="T6" s="100"/>
      <c r="U6" s="100"/>
      <c r="V6" s="157" t="s">
        <v>212</v>
      </c>
      <c r="W6" s="100"/>
      <c r="X6" s="100"/>
      <c r="Y6" s="100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78"/>
      <c r="AO6" s="51"/>
      <c r="AP6" s="51"/>
      <c r="AQ6" s="51"/>
      <c r="AR6" s="51"/>
      <c r="AS6" s="17"/>
      <c r="AT6" s="22"/>
      <c r="AU6" s="17"/>
      <c r="AX6" s="12"/>
    </row>
    <row r="7" spans="1:50" s="8" customFormat="1" ht="18.75" x14ac:dyDescent="0.3">
      <c r="A7" s="53" t="s">
        <v>144</v>
      </c>
      <c r="B7" s="53"/>
      <c r="C7" s="53"/>
      <c r="D7" s="101"/>
      <c r="E7" s="101"/>
      <c r="F7" s="101"/>
      <c r="G7" s="101"/>
      <c r="H7" s="54" t="s">
        <v>259</v>
      </c>
      <c r="I7" s="53"/>
      <c r="J7" s="53"/>
      <c r="K7" s="70"/>
      <c r="L7" s="53"/>
      <c r="M7" s="54"/>
      <c r="N7" s="54"/>
      <c r="O7" s="54"/>
      <c r="P7" s="54"/>
      <c r="Q7" s="54"/>
      <c r="R7" s="54"/>
      <c r="S7" s="54"/>
      <c r="T7" s="54"/>
      <c r="U7" s="54"/>
      <c r="V7" s="157" t="s">
        <v>213</v>
      </c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100"/>
      <c r="AO7" s="54"/>
      <c r="AP7" s="54"/>
      <c r="AQ7" s="54"/>
      <c r="AR7" s="54"/>
      <c r="AS7" s="10"/>
      <c r="AT7" s="10"/>
      <c r="AU7" s="10"/>
    </row>
    <row r="8" spans="1:50" s="8" customFormat="1" ht="18.75" x14ac:dyDescent="0.3">
      <c r="A8" s="53" t="s">
        <v>145</v>
      </c>
      <c r="B8" s="53"/>
      <c r="C8" s="53"/>
      <c r="D8" s="101"/>
      <c r="E8" s="101"/>
      <c r="F8" s="101"/>
      <c r="G8" s="101"/>
      <c r="H8" s="100" t="s">
        <v>260</v>
      </c>
      <c r="I8" s="53"/>
      <c r="J8" s="53"/>
      <c r="K8" s="70"/>
      <c r="L8" s="53"/>
      <c r="M8" s="54"/>
      <c r="N8" s="54"/>
      <c r="O8" s="54"/>
      <c r="P8" s="54"/>
      <c r="Q8" s="54"/>
      <c r="R8" s="54"/>
      <c r="S8" s="54"/>
      <c r="T8" s="54"/>
      <c r="U8" s="54"/>
      <c r="V8" s="54" t="s">
        <v>265</v>
      </c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100"/>
      <c r="AO8" s="54"/>
      <c r="AP8" s="54"/>
      <c r="AQ8" s="54"/>
      <c r="AR8" s="54"/>
      <c r="AS8" s="10"/>
      <c r="AT8" s="10"/>
      <c r="AU8" s="10"/>
    </row>
    <row r="9" spans="1:50" s="8" customFormat="1" ht="18.75" x14ac:dyDescent="0.3">
      <c r="A9" s="53" t="s">
        <v>146</v>
      </c>
      <c r="B9" s="53"/>
      <c r="C9" s="53"/>
      <c r="D9" s="101"/>
      <c r="E9" s="101"/>
      <c r="F9" s="101"/>
      <c r="G9" s="101"/>
      <c r="H9" s="100" t="s">
        <v>261</v>
      </c>
      <c r="I9" s="53"/>
      <c r="J9" s="53"/>
      <c r="K9" s="54"/>
      <c r="L9" s="53"/>
      <c r="M9" s="54"/>
      <c r="N9" s="54"/>
      <c r="O9" s="54"/>
      <c r="P9" s="54"/>
      <c r="Q9" s="54"/>
      <c r="R9" s="54"/>
      <c r="S9" s="54"/>
      <c r="T9" s="54"/>
      <c r="U9" s="54"/>
      <c r="V9" s="54" t="s">
        <v>266</v>
      </c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10"/>
      <c r="AT9" s="10"/>
      <c r="AU9" s="10"/>
    </row>
    <row r="10" spans="1:50" s="8" customFormat="1" ht="18.75" x14ac:dyDescent="0.3">
      <c r="A10" s="53" t="s">
        <v>147</v>
      </c>
      <c r="B10" s="53"/>
      <c r="C10" s="53"/>
      <c r="D10" s="101"/>
      <c r="E10" s="101"/>
      <c r="F10" s="101"/>
      <c r="G10" s="101"/>
      <c r="H10" s="155" t="s">
        <v>262</v>
      </c>
      <c r="I10" s="53"/>
      <c r="J10" s="53"/>
      <c r="K10" s="70"/>
      <c r="L10" s="53"/>
      <c r="M10" s="54"/>
      <c r="N10" s="54"/>
      <c r="O10" s="54"/>
      <c r="P10" s="54"/>
      <c r="Q10" s="54"/>
      <c r="R10" s="54"/>
      <c r="S10" s="54"/>
      <c r="T10" s="54"/>
      <c r="U10" s="54"/>
      <c r="V10" s="54" t="s">
        <v>267</v>
      </c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100"/>
      <c r="AO10" s="54"/>
      <c r="AP10" s="54"/>
      <c r="AQ10" s="54"/>
      <c r="AR10" s="54"/>
      <c r="AS10" s="10"/>
      <c r="AT10" s="10"/>
      <c r="AU10" s="10"/>
      <c r="AV10" s="10"/>
      <c r="AW10" s="10"/>
    </row>
    <row r="11" spans="1:50" s="8" customFormat="1" ht="18.75" x14ac:dyDescent="0.3">
      <c r="A11" s="102" t="s">
        <v>187</v>
      </c>
      <c r="B11" s="53"/>
      <c r="C11" s="53"/>
      <c r="D11" s="101"/>
      <c r="E11" s="101"/>
      <c r="F11" s="101"/>
      <c r="G11" s="101"/>
      <c r="H11" s="54" t="s">
        <v>263</v>
      </c>
      <c r="I11" s="53"/>
      <c r="J11" s="53"/>
      <c r="K11" s="54"/>
      <c r="L11" s="53"/>
      <c r="M11" s="54"/>
      <c r="N11" s="54"/>
      <c r="O11" s="54"/>
      <c r="P11" s="54"/>
      <c r="Q11" s="54"/>
      <c r="R11" s="54"/>
      <c r="S11" s="54"/>
      <c r="T11" s="54"/>
      <c r="U11" s="54"/>
      <c r="V11" s="100" t="s">
        <v>268</v>
      </c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157"/>
      <c r="AO11" s="54"/>
      <c r="AP11" s="54"/>
      <c r="AQ11" s="54"/>
      <c r="AR11" s="54"/>
      <c r="AS11" s="10"/>
      <c r="AT11" s="10"/>
      <c r="AU11" s="10"/>
    </row>
    <row r="12" spans="1:50" s="8" customFormat="1" ht="18.75" x14ac:dyDescent="0.3">
      <c r="A12" s="102" t="s">
        <v>188</v>
      </c>
      <c r="B12" s="53"/>
      <c r="C12" s="53"/>
      <c r="D12" s="101"/>
      <c r="E12" s="101"/>
      <c r="F12" s="101"/>
      <c r="G12" s="101"/>
      <c r="H12" s="54" t="s">
        <v>264</v>
      </c>
      <c r="I12" s="53"/>
      <c r="J12" s="53"/>
      <c r="K12" s="70"/>
      <c r="L12" s="53"/>
      <c r="M12" s="54"/>
      <c r="N12" s="54"/>
      <c r="O12" s="54"/>
      <c r="P12" s="54"/>
      <c r="Q12" s="54"/>
      <c r="R12" s="54"/>
      <c r="S12" s="54"/>
      <c r="T12" s="54"/>
      <c r="U12" s="54"/>
      <c r="V12" s="157" t="s">
        <v>269</v>
      </c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157"/>
      <c r="AO12" s="54"/>
      <c r="AP12" s="54"/>
      <c r="AQ12" s="54"/>
      <c r="AR12" s="54"/>
      <c r="AS12" s="10"/>
      <c r="AT12" s="10"/>
      <c r="AU12" s="10"/>
    </row>
    <row r="13" spans="1:50" s="8" customFormat="1" ht="18.75" x14ac:dyDescent="0.3">
      <c r="A13" s="102" t="s">
        <v>189</v>
      </c>
      <c r="B13" s="53"/>
      <c r="C13" s="53"/>
      <c r="D13" s="101"/>
      <c r="E13" s="101"/>
      <c r="F13" s="101"/>
      <c r="G13" s="101"/>
      <c r="H13" s="54" t="s">
        <v>208</v>
      </c>
      <c r="I13" s="53"/>
      <c r="J13" s="53"/>
      <c r="K13" s="54"/>
      <c r="L13" s="53"/>
      <c r="M13" s="54"/>
      <c r="N13" s="54"/>
      <c r="O13" s="54"/>
      <c r="P13" s="54"/>
      <c r="Q13" s="54"/>
      <c r="R13" s="54"/>
      <c r="S13" s="54"/>
      <c r="T13" s="54"/>
      <c r="U13" s="54"/>
      <c r="V13" s="157" t="s">
        <v>270</v>
      </c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157"/>
      <c r="AO13" s="54"/>
      <c r="AP13" s="54"/>
      <c r="AQ13" s="54"/>
      <c r="AR13" s="54"/>
      <c r="AS13" s="10"/>
      <c r="AT13" s="10"/>
      <c r="AU13" s="10"/>
    </row>
    <row r="14" spans="1:50" s="8" customFormat="1" ht="18.75" x14ac:dyDescent="0.3">
      <c r="A14" s="54" t="s">
        <v>190</v>
      </c>
      <c r="B14" s="53"/>
      <c r="C14" s="53"/>
      <c r="D14" s="101"/>
      <c r="E14" s="101"/>
      <c r="F14" s="101"/>
      <c r="G14" s="101"/>
      <c r="H14" s="54" t="s">
        <v>209</v>
      </c>
      <c r="I14" s="101"/>
      <c r="J14" s="53"/>
      <c r="K14" s="54"/>
      <c r="L14" s="53"/>
      <c r="M14" s="54"/>
      <c r="N14" s="54"/>
      <c r="O14" s="54"/>
      <c r="P14" s="54"/>
      <c r="Q14" s="54"/>
      <c r="R14" s="100"/>
      <c r="S14" s="51"/>
      <c r="T14" s="51"/>
      <c r="U14" s="51"/>
      <c r="V14" s="169" t="s">
        <v>271</v>
      </c>
      <c r="W14" s="51"/>
      <c r="X14" s="51"/>
      <c r="Y14" s="51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115"/>
      <c r="AO14" s="115"/>
      <c r="AP14" s="115"/>
      <c r="AQ14" s="115"/>
      <c r="AR14" s="115"/>
      <c r="AS14" s="10"/>
      <c r="AT14" s="10"/>
      <c r="AU14" s="10"/>
    </row>
    <row r="15" spans="1:50" s="8" customFormat="1" ht="18.75" x14ac:dyDescent="0.3">
      <c r="A15" s="54" t="s">
        <v>191</v>
      </c>
      <c r="B15" s="53"/>
      <c r="C15" s="53"/>
      <c r="D15" s="101"/>
      <c r="E15" s="101"/>
      <c r="F15" s="101"/>
      <c r="G15" s="101"/>
      <c r="H15" s="54" t="s">
        <v>210</v>
      </c>
      <c r="I15" s="101"/>
      <c r="J15" s="53"/>
      <c r="K15" s="54"/>
      <c r="L15" s="53"/>
      <c r="M15" s="54"/>
      <c r="N15" s="54"/>
      <c r="O15" s="54"/>
      <c r="P15" s="54"/>
      <c r="Q15" s="54"/>
      <c r="R15" s="53"/>
      <c r="S15" s="100"/>
      <c r="T15" s="100"/>
      <c r="U15" s="54"/>
      <c r="V15" s="116" t="s">
        <v>299</v>
      </c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115"/>
      <c r="AO15" s="115"/>
      <c r="AP15" s="157"/>
      <c r="AQ15" s="157"/>
      <c r="AR15" s="157"/>
      <c r="AS15" s="10"/>
      <c r="AT15" s="10"/>
      <c r="AU15" s="10"/>
    </row>
    <row r="16" spans="1:50" s="7" customFormat="1" ht="19.5" customHeight="1" thickBot="1" x14ac:dyDescent="0.35">
      <c r="A16" s="118"/>
      <c r="B16" s="70"/>
      <c r="C16" s="54"/>
      <c r="D16" s="79"/>
      <c r="E16" s="79"/>
      <c r="F16" s="79"/>
      <c r="G16" s="79"/>
      <c r="H16" s="101"/>
      <c r="I16" s="79"/>
      <c r="J16" s="79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10"/>
      <c r="AT16" s="10"/>
      <c r="AU16" s="10"/>
    </row>
    <row r="17" spans="1:55" s="9" customFormat="1" ht="82.5" customHeight="1" thickBot="1" x14ac:dyDescent="0.35">
      <c r="A17" s="122" t="s">
        <v>66</v>
      </c>
      <c r="B17" s="123" t="s">
        <v>67</v>
      </c>
      <c r="C17" s="123" t="s">
        <v>40</v>
      </c>
      <c r="D17" s="163" t="s">
        <v>41</v>
      </c>
      <c r="E17" s="164" t="s">
        <v>283</v>
      </c>
      <c r="F17" s="125" t="s">
        <v>284</v>
      </c>
      <c r="G17" s="124" t="s">
        <v>285</v>
      </c>
      <c r="H17" s="125" t="s">
        <v>286</v>
      </c>
      <c r="I17" s="124" t="s">
        <v>287</v>
      </c>
      <c r="J17" s="125" t="s">
        <v>69</v>
      </c>
      <c r="K17" s="126" t="s">
        <v>288</v>
      </c>
      <c r="L17" s="167">
        <v>1</v>
      </c>
      <c r="M17" s="167">
        <v>2</v>
      </c>
      <c r="N17" s="167">
        <v>3</v>
      </c>
      <c r="O17" s="167">
        <v>4</v>
      </c>
      <c r="P17" s="167">
        <v>5</v>
      </c>
      <c r="Q17" s="167">
        <v>6</v>
      </c>
      <c r="R17" s="167">
        <v>7</v>
      </c>
      <c r="S17" s="167">
        <v>8</v>
      </c>
      <c r="T17" s="167">
        <v>9</v>
      </c>
      <c r="U17" s="167">
        <v>10</v>
      </c>
      <c r="V17" s="167">
        <v>11</v>
      </c>
      <c r="W17" s="130">
        <v>12</v>
      </c>
      <c r="X17" s="130">
        <v>13</v>
      </c>
      <c r="Y17" s="130">
        <v>14</v>
      </c>
      <c r="Z17" s="129">
        <v>15</v>
      </c>
      <c r="AA17" s="129">
        <v>16</v>
      </c>
      <c r="AB17" s="129">
        <v>17</v>
      </c>
      <c r="AC17" s="130">
        <v>18</v>
      </c>
      <c r="AD17" s="130">
        <v>19</v>
      </c>
      <c r="AE17" s="130">
        <v>20</v>
      </c>
      <c r="AF17" s="130">
        <v>21</v>
      </c>
      <c r="AG17" s="130">
        <v>22</v>
      </c>
      <c r="AH17" s="131">
        <v>23</v>
      </c>
      <c r="AI17" s="131">
        <v>24</v>
      </c>
      <c r="AJ17" s="131">
        <v>25</v>
      </c>
      <c r="AK17" s="171">
        <v>26</v>
      </c>
      <c r="AL17" s="171">
        <v>27</v>
      </c>
      <c r="AM17" s="171">
        <v>28</v>
      </c>
      <c r="AN17" s="129">
        <v>29</v>
      </c>
      <c r="AO17" s="131">
        <v>30</v>
      </c>
      <c r="AP17" s="131">
        <v>31</v>
      </c>
      <c r="AQ17" s="131">
        <v>32</v>
      </c>
      <c r="AR17" s="172">
        <v>33</v>
      </c>
      <c r="AS17" s="89"/>
      <c r="AT17" s="19"/>
      <c r="AU17" s="19"/>
      <c r="AV17" s="2"/>
      <c r="AW17" s="2"/>
      <c r="AX17" s="18"/>
      <c r="AY17" s="18"/>
      <c r="AZ17" s="18"/>
      <c r="BA17" s="18"/>
      <c r="BB17" s="18"/>
      <c r="BC17" s="18"/>
    </row>
    <row r="18" spans="1:55" x14ac:dyDescent="0.25">
      <c r="A18" s="258" t="s">
        <v>59</v>
      </c>
      <c r="B18" s="256">
        <v>1</v>
      </c>
      <c r="C18" s="262" t="s">
        <v>2</v>
      </c>
      <c r="D18" s="260">
        <v>2001</v>
      </c>
      <c r="E18" s="268">
        <f>F18+G18+H18+I18+J18+K18</f>
        <v>189</v>
      </c>
      <c r="F18" s="264">
        <f>L18+M18+N18+O18+P18+Q18+R18+S18+T18+U18+V18+W18+X18+Y18+AC18+AD18+AE18+AF18+AG18+AK18+AL18+AM18</f>
        <v>98</v>
      </c>
      <c r="G18" s="266">
        <f>AH18+AI18+AJ18+AO18+AP18+AQ18+AR18</f>
        <v>8</v>
      </c>
      <c r="H18" s="264">
        <v>0</v>
      </c>
      <c r="I18" s="266">
        <f>Z18+AA18+AB18+AN18</f>
        <v>48</v>
      </c>
      <c r="J18" s="264">
        <v>35</v>
      </c>
      <c r="K18" s="266">
        <v>0</v>
      </c>
      <c r="L18" s="31"/>
      <c r="M18" s="27"/>
      <c r="N18" s="27"/>
      <c r="O18" s="27"/>
      <c r="P18" s="27"/>
      <c r="Q18" s="27"/>
      <c r="R18" s="27"/>
      <c r="S18" s="27"/>
      <c r="T18" s="27"/>
      <c r="U18" s="27">
        <v>16</v>
      </c>
      <c r="V18" s="27">
        <v>27</v>
      </c>
      <c r="W18" s="27">
        <v>21</v>
      </c>
      <c r="X18" s="27"/>
      <c r="Y18" s="27"/>
      <c r="Z18" s="27">
        <v>17</v>
      </c>
      <c r="AA18" s="27">
        <v>11</v>
      </c>
      <c r="AB18" s="27">
        <v>20</v>
      </c>
      <c r="AC18" s="27"/>
      <c r="AD18" s="27"/>
      <c r="AE18" s="27">
        <v>3</v>
      </c>
      <c r="AF18" s="27"/>
      <c r="AG18" s="27">
        <v>6</v>
      </c>
      <c r="AH18" s="27"/>
      <c r="AI18" s="27">
        <v>3</v>
      </c>
      <c r="AJ18" s="27"/>
      <c r="AK18" s="27">
        <v>3</v>
      </c>
      <c r="AL18" s="27">
        <v>6</v>
      </c>
      <c r="AM18" s="27">
        <v>16</v>
      </c>
      <c r="AN18" s="27"/>
      <c r="AO18" s="27"/>
      <c r="AP18" s="27"/>
      <c r="AQ18" s="27"/>
      <c r="AR18" s="28">
        <v>5</v>
      </c>
      <c r="AS18" s="24"/>
    </row>
    <row r="19" spans="1:55" ht="18.75" customHeight="1" thickBot="1" x14ac:dyDescent="0.3">
      <c r="A19" s="259"/>
      <c r="B19" s="257"/>
      <c r="C19" s="263"/>
      <c r="D19" s="261"/>
      <c r="E19" s="269"/>
      <c r="F19" s="265"/>
      <c r="G19" s="267"/>
      <c r="H19" s="265"/>
      <c r="I19" s="267"/>
      <c r="J19" s="265"/>
      <c r="K19" s="267"/>
      <c r="L19" s="32" t="s">
        <v>78</v>
      </c>
      <c r="M19" s="29" t="s">
        <v>77</v>
      </c>
      <c r="N19" s="29" t="s">
        <v>97</v>
      </c>
      <c r="O19" s="29" t="s">
        <v>105</v>
      </c>
      <c r="P19" s="29"/>
      <c r="Q19" s="29" t="s">
        <v>101</v>
      </c>
      <c r="R19" s="29"/>
      <c r="S19" s="29"/>
      <c r="T19" s="29"/>
      <c r="U19" s="29" t="s">
        <v>98</v>
      </c>
      <c r="V19" s="29" t="s">
        <v>125</v>
      </c>
      <c r="W19" s="29" t="s">
        <v>70</v>
      </c>
      <c r="X19" s="29"/>
      <c r="Y19" s="29"/>
      <c r="Z19" s="29" t="s">
        <v>123</v>
      </c>
      <c r="AA19" s="29" t="s">
        <v>126</v>
      </c>
      <c r="AB19" s="29" t="s">
        <v>122</v>
      </c>
      <c r="AC19" s="29"/>
      <c r="AD19" s="29"/>
      <c r="AE19" s="29" t="s">
        <v>94</v>
      </c>
      <c r="AF19" s="29" t="s">
        <v>84</v>
      </c>
      <c r="AG19" s="29" t="s">
        <v>90</v>
      </c>
      <c r="AH19" s="29" t="s">
        <v>89</v>
      </c>
      <c r="AI19" s="29" t="s">
        <v>95</v>
      </c>
      <c r="AJ19" s="29" t="s">
        <v>148</v>
      </c>
      <c r="AK19" s="29" t="s">
        <v>95</v>
      </c>
      <c r="AL19" s="29" t="s">
        <v>72</v>
      </c>
      <c r="AM19" s="29" t="s">
        <v>107</v>
      </c>
      <c r="AN19" s="29"/>
      <c r="AO19" s="29"/>
      <c r="AP19" s="29"/>
      <c r="AQ19" s="29"/>
      <c r="AR19" s="30" t="s">
        <v>100</v>
      </c>
      <c r="AS19" s="24"/>
    </row>
    <row r="20" spans="1:55" ht="15" customHeight="1" x14ac:dyDescent="0.25">
      <c r="A20" s="258" t="s">
        <v>53</v>
      </c>
      <c r="B20" s="256">
        <v>2</v>
      </c>
      <c r="C20" s="262" t="s">
        <v>19</v>
      </c>
      <c r="D20" s="260">
        <v>2002</v>
      </c>
      <c r="E20" s="268">
        <f>F20+G20+H20+I20+J20+K20</f>
        <v>141</v>
      </c>
      <c r="F20" s="264">
        <f>L20+M20+N20+O20+P20+Q20+R20+S20+T20+U20+V20+W20+X20+Y20+AC20+AD20+AE20+AF20+AG20+AK20+AL20+AM20</f>
        <v>106</v>
      </c>
      <c r="G20" s="266">
        <f>AH20+AI20+AJ20+AO20+AP20+AQ20</f>
        <v>0</v>
      </c>
      <c r="H20" s="264">
        <v>0</v>
      </c>
      <c r="I20" s="266">
        <f>Z20+AA20+AB20+AN20</f>
        <v>0</v>
      </c>
      <c r="J20" s="264">
        <v>35</v>
      </c>
      <c r="K20" s="266">
        <v>0</v>
      </c>
      <c r="L20" s="31"/>
      <c r="M20" s="27"/>
      <c r="N20" s="27"/>
      <c r="O20" s="27"/>
      <c r="P20" s="27"/>
      <c r="Q20" s="27"/>
      <c r="R20" s="27">
        <v>21</v>
      </c>
      <c r="S20" s="27">
        <v>3</v>
      </c>
      <c r="T20" s="27">
        <v>19</v>
      </c>
      <c r="U20" s="27"/>
      <c r="V20" s="27"/>
      <c r="W20" s="27"/>
      <c r="X20" s="27">
        <v>3</v>
      </c>
      <c r="Y20" s="27"/>
      <c r="Z20" s="27"/>
      <c r="AA20" s="27"/>
      <c r="AB20" s="27"/>
      <c r="AC20" s="27"/>
      <c r="AD20" s="27"/>
      <c r="AE20" s="27">
        <v>9</v>
      </c>
      <c r="AF20" s="27">
        <v>27</v>
      </c>
      <c r="AG20" s="27"/>
      <c r="AH20" s="27"/>
      <c r="AI20" s="27"/>
      <c r="AJ20" s="27"/>
      <c r="AK20" s="27"/>
      <c r="AL20" s="27">
        <v>5</v>
      </c>
      <c r="AM20" s="27">
        <v>19</v>
      </c>
      <c r="AN20" s="27"/>
      <c r="AO20" s="27"/>
      <c r="AP20" s="27"/>
      <c r="AQ20" s="27"/>
      <c r="AR20" s="28"/>
      <c r="AS20" s="24"/>
    </row>
    <row r="21" spans="1:55" ht="18.75" customHeight="1" thickBot="1" x14ac:dyDescent="0.3">
      <c r="A21" s="259"/>
      <c r="B21" s="257"/>
      <c r="C21" s="263"/>
      <c r="D21" s="261"/>
      <c r="E21" s="269"/>
      <c r="F21" s="265"/>
      <c r="G21" s="267"/>
      <c r="H21" s="265"/>
      <c r="I21" s="267"/>
      <c r="J21" s="265"/>
      <c r="K21" s="267"/>
      <c r="L21" s="32" t="s">
        <v>72</v>
      </c>
      <c r="M21" s="29" t="s">
        <v>86</v>
      </c>
      <c r="N21" s="29" t="s">
        <v>96</v>
      </c>
      <c r="O21" s="29" t="s">
        <v>86</v>
      </c>
      <c r="P21" s="29" t="s">
        <v>85</v>
      </c>
      <c r="Q21" s="29"/>
      <c r="R21" s="29" t="s">
        <v>106</v>
      </c>
      <c r="S21" s="29" t="s">
        <v>133</v>
      </c>
      <c r="T21" s="29" t="s">
        <v>110</v>
      </c>
      <c r="U21" s="29"/>
      <c r="V21" s="29"/>
      <c r="W21" s="29"/>
      <c r="X21" s="29" t="s">
        <v>133</v>
      </c>
      <c r="Y21" s="29" t="s">
        <v>131</v>
      </c>
      <c r="Z21" s="29"/>
      <c r="AA21" s="29"/>
      <c r="AB21" s="29"/>
      <c r="AC21" s="29" t="s">
        <v>84</v>
      </c>
      <c r="AD21" s="29" t="s">
        <v>148</v>
      </c>
      <c r="AE21" s="29" t="s">
        <v>110</v>
      </c>
      <c r="AF21" s="29" t="s">
        <v>125</v>
      </c>
      <c r="AG21" s="29"/>
      <c r="AH21" s="29" t="s">
        <v>118</v>
      </c>
      <c r="AI21" s="29" t="s">
        <v>151</v>
      </c>
      <c r="AJ21" s="29" t="s">
        <v>73</v>
      </c>
      <c r="AK21" s="29"/>
      <c r="AL21" s="29" t="s">
        <v>100</v>
      </c>
      <c r="AM21" s="29" t="s">
        <v>71</v>
      </c>
      <c r="AN21" s="29"/>
      <c r="AO21" s="29"/>
      <c r="AP21" s="29"/>
      <c r="AQ21" s="29" t="s">
        <v>154</v>
      </c>
      <c r="AR21" s="30"/>
      <c r="AS21" s="24"/>
    </row>
    <row r="22" spans="1:55" ht="18.75" customHeight="1" x14ac:dyDescent="0.25">
      <c r="A22" s="258" t="s">
        <v>59</v>
      </c>
      <c r="B22" s="256">
        <v>3</v>
      </c>
      <c r="C22" s="262" t="s">
        <v>47</v>
      </c>
      <c r="D22" s="260">
        <v>2002</v>
      </c>
      <c r="E22" s="268">
        <f>F22+G22+H22+I22+J22+K22</f>
        <v>137</v>
      </c>
      <c r="F22" s="264">
        <f>L22+M22+N22+O22+P22+Q22+R22+S22+T22+U22+V22+W22+X22+Y22+AC22+AD22+AE22+AF22+AG22+AK22+AL22+AM22</f>
        <v>39</v>
      </c>
      <c r="G22" s="266">
        <f>AH22+AI22+AJ22+AO22+AP22+AQ22</f>
        <v>21</v>
      </c>
      <c r="H22" s="264">
        <v>0</v>
      </c>
      <c r="I22" s="266">
        <f>Z22+AA22+AB22+AN22</f>
        <v>42</v>
      </c>
      <c r="J22" s="264">
        <v>35</v>
      </c>
      <c r="K22" s="266">
        <v>0</v>
      </c>
      <c r="L22" s="31"/>
      <c r="M22" s="27"/>
      <c r="N22" s="27"/>
      <c r="O22" s="27"/>
      <c r="P22" s="27"/>
      <c r="Q22" s="27"/>
      <c r="R22" s="27"/>
      <c r="S22" s="27"/>
      <c r="T22" s="27"/>
      <c r="U22" s="27">
        <v>12</v>
      </c>
      <c r="V22" s="27"/>
      <c r="W22" s="27"/>
      <c r="X22" s="27"/>
      <c r="Y22" s="27"/>
      <c r="Z22" s="27">
        <v>10</v>
      </c>
      <c r="AA22" s="27">
        <v>8</v>
      </c>
      <c r="AB22" s="27">
        <v>4</v>
      </c>
      <c r="AC22" s="27"/>
      <c r="AD22" s="27"/>
      <c r="AE22" s="27">
        <v>1</v>
      </c>
      <c r="AF22" s="27">
        <v>18</v>
      </c>
      <c r="AG22" s="27">
        <v>8</v>
      </c>
      <c r="AH22" s="27">
        <v>21</v>
      </c>
      <c r="AI22" s="27"/>
      <c r="AJ22" s="27"/>
      <c r="AK22" s="27"/>
      <c r="AL22" s="27"/>
      <c r="AM22" s="27"/>
      <c r="AN22" s="27">
        <v>20</v>
      </c>
      <c r="AO22" s="27"/>
      <c r="AP22" s="27"/>
      <c r="AQ22" s="27"/>
      <c r="AR22" s="28"/>
      <c r="AS22" s="24"/>
    </row>
    <row r="23" spans="1:55" ht="18.75" customHeight="1" thickBot="1" x14ac:dyDescent="0.3">
      <c r="A23" s="259"/>
      <c r="B23" s="257"/>
      <c r="C23" s="263"/>
      <c r="D23" s="261"/>
      <c r="E23" s="269"/>
      <c r="F23" s="265"/>
      <c r="G23" s="267"/>
      <c r="H23" s="265"/>
      <c r="I23" s="267"/>
      <c r="J23" s="265"/>
      <c r="K23" s="267"/>
      <c r="L23" s="32"/>
      <c r="M23" s="29"/>
      <c r="N23" s="29"/>
      <c r="O23" s="29"/>
      <c r="P23" s="29"/>
      <c r="Q23" s="29"/>
      <c r="R23" s="29"/>
      <c r="S23" s="29"/>
      <c r="T23" s="29"/>
      <c r="U23" s="29" t="s">
        <v>106</v>
      </c>
      <c r="V23" s="29"/>
      <c r="W23" s="29" t="s">
        <v>112</v>
      </c>
      <c r="X23" s="29"/>
      <c r="Y23" s="29"/>
      <c r="Z23" s="29" t="s">
        <v>70</v>
      </c>
      <c r="AA23" s="29" t="s">
        <v>98</v>
      </c>
      <c r="AB23" s="29" t="s">
        <v>110</v>
      </c>
      <c r="AC23" s="29"/>
      <c r="AD23" s="29"/>
      <c r="AE23" s="29" t="s">
        <v>83</v>
      </c>
      <c r="AF23" s="29" t="s">
        <v>127</v>
      </c>
      <c r="AG23" s="29" t="s">
        <v>128</v>
      </c>
      <c r="AH23" s="29" t="s">
        <v>83</v>
      </c>
      <c r="AI23" s="29" t="s">
        <v>159</v>
      </c>
      <c r="AJ23" s="29" t="s">
        <v>153</v>
      </c>
      <c r="AK23" s="29"/>
      <c r="AL23" s="29"/>
      <c r="AM23" s="29"/>
      <c r="AN23" s="29" t="s">
        <v>122</v>
      </c>
      <c r="AO23" s="29" t="s">
        <v>92</v>
      </c>
      <c r="AP23" s="29" t="s">
        <v>104</v>
      </c>
      <c r="AQ23" s="29"/>
      <c r="AR23" s="30"/>
      <c r="AS23" s="24"/>
    </row>
    <row r="24" spans="1:55" x14ac:dyDescent="0.25">
      <c r="AB24" s="14"/>
      <c r="AQ24" s="14"/>
    </row>
    <row r="25" spans="1:55" x14ac:dyDescent="0.25">
      <c r="AB25" s="14"/>
      <c r="AQ25" s="14"/>
    </row>
    <row r="26" spans="1:55" x14ac:dyDescent="0.25">
      <c r="AB26" s="14"/>
      <c r="AQ26" s="14"/>
    </row>
    <row r="27" spans="1:55" x14ac:dyDescent="0.25">
      <c r="AB27" s="14"/>
      <c r="AQ27" s="14"/>
    </row>
    <row r="28" spans="1:55" x14ac:dyDescent="0.25">
      <c r="AB28" s="14"/>
      <c r="AQ28" s="14"/>
    </row>
    <row r="29" spans="1:55" x14ac:dyDescent="0.25">
      <c r="AB29" s="14"/>
      <c r="AQ29" s="14"/>
    </row>
    <row r="30" spans="1:55" x14ac:dyDescent="0.25">
      <c r="AB30" s="14"/>
      <c r="AQ30" s="14"/>
    </row>
    <row r="31" spans="1:55" x14ac:dyDescent="0.25">
      <c r="AB31" s="14"/>
      <c r="AQ31" s="14"/>
    </row>
    <row r="32" spans="1:55" x14ac:dyDescent="0.25">
      <c r="AB32" s="14"/>
      <c r="AQ32" s="14"/>
    </row>
    <row r="33" spans="28:43" x14ac:dyDescent="0.25">
      <c r="AB33" s="14"/>
      <c r="AQ33" s="14"/>
    </row>
    <row r="34" spans="28:43" x14ac:dyDescent="0.25">
      <c r="AB34" s="14"/>
      <c r="AQ34" s="14"/>
    </row>
    <row r="35" spans="28:43" x14ac:dyDescent="0.25">
      <c r="AB35" s="14"/>
      <c r="AQ35" s="14"/>
    </row>
    <row r="36" spans="28:43" x14ac:dyDescent="0.25">
      <c r="AB36" s="14"/>
      <c r="AQ36" s="14"/>
    </row>
    <row r="37" spans="28:43" x14ac:dyDescent="0.25">
      <c r="AB37" s="14"/>
      <c r="AQ37" s="14"/>
    </row>
    <row r="38" spans="28:43" x14ac:dyDescent="0.25">
      <c r="AB38" s="14"/>
      <c r="AQ38" s="14"/>
    </row>
    <row r="39" spans="28:43" x14ac:dyDescent="0.25">
      <c r="AB39" s="14"/>
      <c r="AQ39" s="14"/>
    </row>
    <row r="40" spans="28:43" x14ac:dyDescent="0.25">
      <c r="AB40" s="14"/>
      <c r="AQ40" s="14"/>
    </row>
    <row r="41" spans="28:43" x14ac:dyDescent="0.25">
      <c r="AB41" s="14"/>
      <c r="AQ41" s="14"/>
    </row>
    <row r="42" spans="28:43" x14ac:dyDescent="0.25">
      <c r="AB42" s="14"/>
      <c r="AQ42" s="14"/>
    </row>
    <row r="43" spans="28:43" x14ac:dyDescent="0.25">
      <c r="AB43" s="14"/>
      <c r="AQ43" s="14"/>
    </row>
    <row r="44" spans="28:43" x14ac:dyDescent="0.25">
      <c r="AB44" s="14"/>
      <c r="AQ44" s="14"/>
    </row>
    <row r="45" spans="28:43" x14ac:dyDescent="0.25">
      <c r="AB45" s="14"/>
      <c r="AQ45" s="14"/>
    </row>
    <row r="46" spans="28:43" x14ac:dyDescent="0.25">
      <c r="AB46" s="14"/>
      <c r="AQ46" s="14"/>
    </row>
    <row r="47" spans="28:43" x14ac:dyDescent="0.25">
      <c r="AB47" s="14"/>
      <c r="AQ47" s="14"/>
    </row>
    <row r="48" spans="28:43" x14ac:dyDescent="0.25">
      <c r="AB48" s="14"/>
      <c r="AQ48" s="14"/>
    </row>
    <row r="49" spans="28:43" x14ac:dyDescent="0.25">
      <c r="AB49" s="14"/>
      <c r="AQ49" s="14"/>
    </row>
  </sheetData>
  <mergeCells count="33">
    <mergeCell ref="K22:K23"/>
    <mergeCell ref="K20:K21"/>
    <mergeCell ref="K18:K19"/>
    <mergeCell ref="J20:J21"/>
    <mergeCell ref="I20:I21"/>
    <mergeCell ref="H20:H21"/>
    <mergeCell ref="E20:E21"/>
    <mergeCell ref="J18:J19"/>
    <mergeCell ref="I18:I19"/>
    <mergeCell ref="H18:H19"/>
    <mergeCell ref="E18:E19"/>
    <mergeCell ref="G18:G19"/>
    <mergeCell ref="F18:F19"/>
    <mergeCell ref="F20:F21"/>
    <mergeCell ref="G20:G21"/>
    <mergeCell ref="J22:J23"/>
    <mergeCell ref="I22:I23"/>
    <mergeCell ref="H22:H23"/>
    <mergeCell ref="E22:E23"/>
    <mergeCell ref="F22:F23"/>
    <mergeCell ref="G22:G23"/>
    <mergeCell ref="D18:D19"/>
    <mergeCell ref="C18:C19"/>
    <mergeCell ref="B18:B19"/>
    <mergeCell ref="A18:A19"/>
    <mergeCell ref="D22:D23"/>
    <mergeCell ref="C22:C23"/>
    <mergeCell ref="B22:B23"/>
    <mergeCell ref="A22:A23"/>
    <mergeCell ref="D20:D21"/>
    <mergeCell ref="C20:C21"/>
    <mergeCell ref="B20:B21"/>
    <mergeCell ref="A20:A21"/>
  </mergeCells>
  <pageMargins left="0.31496062992125984" right="0.31496062992125984" top="0.74803149606299213" bottom="0.74803149606299213" header="0" footer="0"/>
  <pageSetup paperSize="9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194"/>
  <sheetViews>
    <sheetView topLeftCell="A7" zoomScale="62" zoomScaleNormal="62" workbookViewId="0">
      <selection activeCell="A34" sqref="A34:XFD44"/>
    </sheetView>
  </sheetViews>
  <sheetFormatPr defaultRowHeight="15" x14ac:dyDescent="0.25"/>
  <cols>
    <col min="1" max="1" width="11.7109375" customWidth="1"/>
    <col min="2" max="2" width="5.85546875" style="1" customWidth="1"/>
    <col min="3" max="3" width="32.140625" customWidth="1"/>
    <col min="4" max="4" width="10.140625" customWidth="1"/>
    <col min="5" max="7" width="6.28515625" style="2" customWidth="1"/>
    <col min="8" max="8" width="7" style="13" customWidth="1"/>
    <col min="9" max="9" width="7.140625" style="2" customWidth="1"/>
    <col min="10" max="10" width="7" style="2" customWidth="1"/>
    <col min="11" max="11" width="6.42578125" style="2" customWidth="1"/>
    <col min="12" max="23" width="4.5703125" style="14" customWidth="1"/>
    <col min="24" max="24" width="4.85546875" style="16" customWidth="1"/>
    <col min="25" max="26" width="4.42578125" style="14" customWidth="1"/>
    <col min="27" max="27" width="4.42578125" style="16" customWidth="1"/>
    <col min="28" max="43" width="4.42578125" style="14" customWidth="1"/>
    <col min="44" max="44" width="4.42578125" style="13" customWidth="1"/>
    <col min="45" max="47" width="4.42578125" style="14" customWidth="1"/>
    <col min="48" max="48" width="4.42578125" style="21" customWidth="1"/>
    <col min="49" max="55" width="4.42578125" style="14" customWidth="1"/>
    <col min="56" max="57" width="4.140625" style="2" customWidth="1"/>
    <col min="58" max="58" width="4.42578125" style="2" customWidth="1"/>
    <col min="59" max="63" width="9.140625" style="2"/>
  </cols>
  <sheetData>
    <row r="1" spans="1:58" s="59" customFormat="1" ht="18.75" x14ac:dyDescent="0.3">
      <c r="A1" s="67"/>
      <c r="B1" s="60"/>
      <c r="C1" s="67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58"/>
      <c r="AN1" s="58"/>
    </row>
    <row r="2" spans="1:58" s="3" customFormat="1" ht="18.75" x14ac:dyDescent="0.3">
      <c r="A2" s="82" t="s">
        <v>302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</row>
    <row r="3" spans="1:58" s="3" customFormat="1" ht="18.75" x14ac:dyDescent="0.3">
      <c r="A3" s="5"/>
      <c r="B3" s="150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2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88" t="s">
        <v>280</v>
      </c>
      <c r="AO3" s="5"/>
      <c r="AP3" s="5"/>
      <c r="AQ3" s="5"/>
      <c r="AR3" s="5"/>
      <c r="AS3" s="5"/>
      <c r="AT3" s="5"/>
      <c r="AU3" s="5"/>
      <c r="AV3" s="5"/>
      <c r="AW3" s="5"/>
      <c r="AX3" s="5"/>
    </row>
    <row r="4" spans="1:58" s="8" customFormat="1" ht="18.75" x14ac:dyDescent="0.3">
      <c r="A4" s="102"/>
      <c r="B4" s="53"/>
      <c r="C4" s="53"/>
      <c r="D4" s="101"/>
      <c r="E4" s="101"/>
      <c r="F4" s="101"/>
      <c r="G4" s="101"/>
      <c r="H4" s="101"/>
      <c r="I4" s="53"/>
      <c r="J4" s="53"/>
      <c r="K4" s="54"/>
      <c r="L4" s="54"/>
      <c r="M4" s="54"/>
      <c r="N4" s="54"/>
      <c r="O4" s="54"/>
      <c r="P4" s="54"/>
      <c r="Q4" s="54"/>
      <c r="R4" s="54"/>
      <c r="S4" s="100"/>
      <c r="T4" s="100"/>
      <c r="U4" s="100"/>
      <c r="V4" s="100"/>
      <c r="W4" s="100"/>
      <c r="X4" s="3"/>
      <c r="Y4" s="3"/>
      <c r="Z4" s="54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4"/>
      <c r="AM4" s="51"/>
      <c r="AN4" s="51"/>
      <c r="AO4" s="51"/>
      <c r="AP4" s="100"/>
      <c r="AQ4" s="78"/>
      <c r="AR4" s="51"/>
      <c r="AS4" s="51"/>
      <c r="AT4" s="51"/>
      <c r="AU4" s="51"/>
      <c r="AV4" s="51"/>
      <c r="AW4" s="54"/>
      <c r="AX4" s="54"/>
      <c r="AY4" s="17"/>
      <c r="AZ4" s="17"/>
      <c r="BA4" s="17"/>
      <c r="BB4" s="10"/>
      <c r="BC4" s="17"/>
      <c r="BD4" s="10"/>
      <c r="BF4" s="12"/>
    </row>
    <row r="5" spans="1:58" s="7" customFormat="1" ht="18.75" x14ac:dyDescent="0.3">
      <c r="A5" s="52" t="s">
        <v>142</v>
      </c>
      <c r="B5" s="52"/>
      <c r="C5" s="94"/>
      <c r="D5" s="95"/>
      <c r="E5" s="95"/>
      <c r="F5" s="54" t="s">
        <v>191</v>
      </c>
      <c r="G5" s="95"/>
      <c r="H5" s="96"/>
      <c r="I5" s="52"/>
      <c r="J5" s="95"/>
      <c r="K5" s="52"/>
      <c r="L5" s="54"/>
      <c r="M5" s="54"/>
      <c r="N5" s="54"/>
      <c r="O5" s="54"/>
      <c r="P5" s="54"/>
      <c r="Q5" s="52"/>
      <c r="R5" s="54" t="s">
        <v>209</v>
      </c>
      <c r="S5" s="100"/>
      <c r="T5" s="100"/>
      <c r="U5" s="100"/>
      <c r="V5" s="100"/>
      <c r="W5" s="100"/>
      <c r="X5" s="3"/>
      <c r="Y5" s="3"/>
      <c r="Z5" s="52"/>
      <c r="AA5" s="51"/>
      <c r="AB5" s="51"/>
      <c r="AC5" s="51"/>
      <c r="AD5" s="51"/>
      <c r="AE5" s="51"/>
      <c r="AF5" s="51"/>
      <c r="AG5" s="52"/>
      <c r="AH5" s="54" t="s">
        <v>219</v>
      </c>
      <c r="AI5" s="51"/>
      <c r="AJ5" s="51"/>
      <c r="AK5" s="51"/>
      <c r="AL5" s="54"/>
      <c r="AM5" s="51"/>
      <c r="AN5" s="51"/>
      <c r="AO5" s="51"/>
      <c r="AP5" s="52"/>
      <c r="AQ5" s="78"/>
      <c r="AR5" s="51"/>
      <c r="AS5" s="51"/>
      <c r="AT5" s="51"/>
      <c r="AU5" s="51"/>
      <c r="AV5" s="51"/>
      <c r="AW5" s="54"/>
      <c r="AX5" s="54"/>
      <c r="AY5" s="17"/>
      <c r="AZ5" s="17"/>
      <c r="BA5" s="17"/>
      <c r="BB5" s="10"/>
      <c r="BC5" s="17"/>
      <c r="BD5" s="10"/>
      <c r="BF5" s="12"/>
    </row>
    <row r="6" spans="1:58" s="8" customFormat="1" ht="18.75" x14ac:dyDescent="0.3">
      <c r="A6" s="53" t="s">
        <v>143</v>
      </c>
      <c r="B6" s="53"/>
      <c r="C6" s="53"/>
      <c r="D6" s="101"/>
      <c r="E6" s="101"/>
      <c r="F6" s="54" t="s">
        <v>192</v>
      </c>
      <c r="G6" s="101"/>
      <c r="H6" s="101"/>
      <c r="I6" s="53"/>
      <c r="J6" s="53"/>
      <c r="K6" s="53"/>
      <c r="L6" s="54"/>
      <c r="M6" s="54"/>
      <c r="N6" s="54"/>
      <c r="O6" s="54"/>
      <c r="P6" s="54"/>
      <c r="Q6" s="53"/>
      <c r="R6" s="54" t="s">
        <v>210</v>
      </c>
      <c r="S6" s="100"/>
      <c r="T6" s="100"/>
      <c r="U6" s="100"/>
      <c r="V6" s="100"/>
      <c r="W6" s="100"/>
      <c r="X6" s="3"/>
      <c r="Y6" s="3"/>
      <c r="Z6" s="53"/>
      <c r="AA6" s="51"/>
      <c r="AB6" s="51"/>
      <c r="AC6" s="51"/>
      <c r="AD6" s="51"/>
      <c r="AE6" s="51"/>
      <c r="AF6" s="51"/>
      <c r="AG6" s="53"/>
      <c r="AH6" s="100" t="s">
        <v>220</v>
      </c>
      <c r="AI6" s="51"/>
      <c r="AJ6" s="51"/>
      <c r="AK6" s="51"/>
      <c r="AL6" s="54"/>
      <c r="AM6" s="51"/>
      <c r="AN6" s="51"/>
      <c r="AO6" s="51"/>
      <c r="AP6" s="53"/>
      <c r="AQ6" s="78"/>
      <c r="AR6" s="51"/>
      <c r="AS6" s="51"/>
      <c r="AT6" s="51"/>
      <c r="AU6" s="51"/>
      <c r="AV6" s="51"/>
      <c r="AW6" s="54"/>
      <c r="AX6" s="54"/>
      <c r="AY6" s="17"/>
      <c r="AZ6" s="17"/>
      <c r="BA6" s="17"/>
      <c r="BB6" s="10"/>
      <c r="BC6" s="17"/>
      <c r="BD6" s="10"/>
      <c r="BF6" s="12"/>
    </row>
    <row r="7" spans="1:58" s="8" customFormat="1" ht="18.75" x14ac:dyDescent="0.3">
      <c r="A7" s="53" t="s">
        <v>144</v>
      </c>
      <c r="B7" s="53"/>
      <c r="C7" s="53"/>
      <c r="D7" s="101"/>
      <c r="E7" s="101"/>
      <c r="F7" s="100" t="s">
        <v>206</v>
      </c>
      <c r="G7" s="101"/>
      <c r="H7" s="101"/>
      <c r="I7" s="53"/>
      <c r="J7" s="53"/>
      <c r="K7" s="53"/>
      <c r="L7" s="54"/>
      <c r="M7" s="54"/>
      <c r="N7" s="54"/>
      <c r="O7" s="54"/>
      <c r="P7" s="54"/>
      <c r="Q7" s="53"/>
      <c r="R7" s="157" t="s">
        <v>211</v>
      </c>
      <c r="S7" s="54"/>
      <c r="T7" s="54"/>
      <c r="U7" s="54"/>
      <c r="V7" s="54"/>
      <c r="W7" s="54"/>
      <c r="X7" s="54"/>
      <c r="Y7" s="54"/>
      <c r="Z7" s="53"/>
      <c r="AA7" s="54"/>
      <c r="AB7" s="54"/>
      <c r="AC7" s="54"/>
      <c r="AD7" s="54"/>
      <c r="AE7" s="54"/>
      <c r="AF7" s="54"/>
      <c r="AG7" s="53"/>
      <c r="AH7" s="157" t="s">
        <v>221</v>
      </c>
      <c r="AI7" s="54"/>
      <c r="AJ7" s="54"/>
      <c r="AK7" s="54"/>
      <c r="AL7" s="54"/>
      <c r="AM7" s="54"/>
      <c r="AN7" s="54"/>
      <c r="AO7" s="54"/>
      <c r="AP7" s="53"/>
      <c r="AQ7" s="100"/>
      <c r="AR7" s="54"/>
      <c r="AS7" s="54"/>
      <c r="AT7" s="54"/>
      <c r="AU7" s="54"/>
      <c r="AV7" s="54"/>
      <c r="AW7" s="54"/>
      <c r="AX7" s="54"/>
      <c r="AY7" s="152"/>
      <c r="AZ7" s="10"/>
      <c r="BA7" s="10"/>
      <c r="BB7" s="10"/>
      <c r="BC7" s="10"/>
    </row>
    <row r="8" spans="1:58" s="8" customFormat="1" ht="18.75" x14ac:dyDescent="0.3">
      <c r="A8" s="53" t="s">
        <v>145</v>
      </c>
      <c r="B8" s="53"/>
      <c r="C8" s="53"/>
      <c r="D8" s="101"/>
      <c r="E8" s="101"/>
      <c r="F8" s="100" t="s">
        <v>193</v>
      </c>
      <c r="G8" s="101"/>
      <c r="H8" s="101"/>
      <c r="I8" s="53"/>
      <c r="J8" s="158"/>
      <c r="K8" s="53"/>
      <c r="L8" s="54"/>
      <c r="M8" s="54"/>
      <c r="N8" s="54"/>
      <c r="O8" s="54"/>
      <c r="P8" s="54"/>
      <c r="Q8" s="53"/>
      <c r="R8" s="157" t="s">
        <v>212</v>
      </c>
      <c r="S8" s="54"/>
      <c r="T8" s="54"/>
      <c r="U8" s="54"/>
      <c r="V8" s="54"/>
      <c r="W8" s="54"/>
      <c r="X8" s="54"/>
      <c r="Y8" s="54"/>
      <c r="Z8" s="53"/>
      <c r="AA8" s="54"/>
      <c r="AB8" s="54"/>
      <c r="AC8" s="54"/>
      <c r="AD8" s="54"/>
      <c r="AE8" s="54"/>
      <c r="AF8" s="54"/>
      <c r="AG8" s="53"/>
      <c r="AH8" s="157" t="s">
        <v>222</v>
      </c>
      <c r="AI8" s="54"/>
      <c r="AJ8" s="54"/>
      <c r="AK8" s="54"/>
      <c r="AL8" s="155"/>
      <c r="AM8" s="54"/>
      <c r="AN8" s="54"/>
      <c r="AO8" s="54"/>
      <c r="AP8" s="53"/>
      <c r="AQ8" s="54"/>
      <c r="AR8" s="54"/>
      <c r="AS8" s="54"/>
      <c r="AT8" s="54"/>
      <c r="AU8" s="54"/>
      <c r="AV8" s="54"/>
      <c r="AW8" s="54"/>
      <c r="AX8" s="54"/>
      <c r="AY8" s="152"/>
      <c r="AZ8" s="10"/>
      <c r="BA8" s="10"/>
      <c r="BB8" s="10"/>
      <c r="BC8" s="10"/>
    </row>
    <row r="9" spans="1:58" s="8" customFormat="1" ht="18.75" x14ac:dyDescent="0.3">
      <c r="A9" s="53" t="s">
        <v>146</v>
      </c>
      <c r="B9" s="53"/>
      <c r="C9" s="53"/>
      <c r="D9" s="101"/>
      <c r="E9" s="101"/>
      <c r="F9" s="100" t="s">
        <v>194</v>
      </c>
      <c r="G9" s="101"/>
      <c r="H9" s="101"/>
      <c r="I9" s="53"/>
      <c r="J9" s="158"/>
      <c r="K9" s="53"/>
      <c r="L9" s="54"/>
      <c r="M9" s="54"/>
      <c r="N9" s="54"/>
      <c r="O9" s="54"/>
      <c r="P9" s="54"/>
      <c r="Q9" s="53"/>
      <c r="R9" s="157" t="s">
        <v>213</v>
      </c>
      <c r="S9" s="54"/>
      <c r="T9" s="54"/>
      <c r="U9" s="54"/>
      <c r="V9" s="54"/>
      <c r="W9" s="54"/>
      <c r="X9" s="54"/>
      <c r="Y9" s="54"/>
      <c r="Z9" s="53"/>
      <c r="AA9" s="54"/>
      <c r="AB9" s="54"/>
      <c r="AC9" s="54"/>
      <c r="AD9" s="54"/>
      <c r="AE9" s="54"/>
      <c r="AF9" s="54"/>
      <c r="AG9" s="53"/>
      <c r="AH9" s="157" t="s">
        <v>223</v>
      </c>
      <c r="AI9" s="54"/>
      <c r="AJ9" s="54"/>
      <c r="AK9" s="54"/>
      <c r="AL9" s="54"/>
      <c r="AM9" s="54"/>
      <c r="AN9" s="54"/>
      <c r="AO9" s="54"/>
      <c r="AP9" s="53"/>
      <c r="AQ9" s="100"/>
      <c r="AR9" s="54"/>
      <c r="AS9" s="54"/>
      <c r="AT9" s="54"/>
      <c r="AU9" s="54"/>
      <c r="AV9" s="54"/>
      <c r="AW9" s="54"/>
      <c r="AX9" s="54"/>
      <c r="AY9" s="152"/>
      <c r="AZ9" s="10"/>
      <c r="BA9" s="10"/>
      <c r="BB9" s="10"/>
      <c r="BC9" s="10"/>
      <c r="BD9" s="10"/>
      <c r="BE9" s="10"/>
    </row>
    <row r="10" spans="1:58" s="8" customFormat="1" ht="18.75" x14ac:dyDescent="0.3">
      <c r="A10" s="53" t="s">
        <v>147</v>
      </c>
      <c r="B10" s="53"/>
      <c r="C10" s="53"/>
      <c r="D10" s="101"/>
      <c r="E10" s="101"/>
      <c r="F10" s="155" t="s">
        <v>195</v>
      </c>
      <c r="G10" s="101"/>
      <c r="H10" s="101"/>
      <c r="I10" s="53"/>
      <c r="J10" s="53"/>
      <c r="K10" s="53"/>
      <c r="L10" s="54"/>
      <c r="M10" s="54"/>
      <c r="N10" s="54"/>
      <c r="O10" s="54"/>
      <c r="P10" s="54"/>
      <c r="Q10" s="53"/>
      <c r="R10" s="155" t="s">
        <v>214</v>
      </c>
      <c r="S10" s="54"/>
      <c r="T10" s="54"/>
      <c r="U10" s="54"/>
      <c r="V10" s="54"/>
      <c r="W10" s="54"/>
      <c r="X10" s="54"/>
      <c r="Y10" s="54"/>
      <c r="Z10" s="53"/>
      <c r="AA10" s="54"/>
      <c r="AB10" s="54"/>
      <c r="AC10" s="54"/>
      <c r="AD10" s="54"/>
      <c r="AE10" s="54"/>
      <c r="AF10" s="54"/>
      <c r="AG10" s="53"/>
      <c r="AH10" s="157" t="s">
        <v>224</v>
      </c>
      <c r="AI10" s="54"/>
      <c r="AJ10" s="54"/>
      <c r="AK10" s="54"/>
      <c r="AL10" s="54"/>
      <c r="AM10" s="54"/>
      <c r="AN10" s="54"/>
      <c r="AO10" s="54"/>
      <c r="AP10" s="53"/>
      <c r="AQ10" s="54"/>
      <c r="AR10" s="54"/>
      <c r="AS10" s="54"/>
      <c r="AT10" s="54"/>
      <c r="AU10" s="54"/>
      <c r="AV10" s="54"/>
      <c r="AW10" s="54"/>
      <c r="AX10" s="54"/>
      <c r="AY10" s="152"/>
      <c r="AZ10" s="10"/>
      <c r="BA10" s="10"/>
      <c r="BB10" s="10"/>
      <c r="BC10" s="10"/>
    </row>
    <row r="11" spans="1:58" s="8" customFormat="1" ht="18.75" x14ac:dyDescent="0.3">
      <c r="A11" s="102" t="s">
        <v>203</v>
      </c>
      <c r="B11" s="53"/>
      <c r="C11" s="53"/>
      <c r="D11" s="101"/>
      <c r="E11" s="101"/>
      <c r="F11" s="54" t="s">
        <v>196</v>
      </c>
      <c r="G11" s="101"/>
      <c r="H11" s="101"/>
      <c r="I11" s="53"/>
      <c r="J11" s="53"/>
      <c r="K11" s="53"/>
      <c r="L11" s="54"/>
      <c r="M11" s="54"/>
      <c r="N11" s="54"/>
      <c r="O11" s="54"/>
      <c r="P11" s="54"/>
      <c r="Q11" s="53"/>
      <c r="R11" s="155" t="s">
        <v>215</v>
      </c>
      <c r="S11" s="54"/>
      <c r="T11" s="54"/>
      <c r="U11" s="54"/>
      <c r="V11" s="54"/>
      <c r="W11" s="54"/>
      <c r="X11" s="54"/>
      <c r="Y11" s="54"/>
      <c r="Z11" s="53"/>
      <c r="AA11" s="54"/>
      <c r="AB11" s="54"/>
      <c r="AC11" s="54"/>
      <c r="AD11" s="54"/>
      <c r="AE11" s="54"/>
      <c r="AF11" s="54"/>
      <c r="AG11" s="53"/>
      <c r="AH11" s="169" t="s">
        <v>225</v>
      </c>
      <c r="AI11" s="54"/>
      <c r="AJ11" s="54"/>
      <c r="AK11" s="54"/>
      <c r="AL11" s="54"/>
      <c r="AM11" s="54"/>
      <c r="AN11" s="54"/>
      <c r="AO11" s="54"/>
      <c r="AP11" s="53"/>
      <c r="AQ11" s="54"/>
      <c r="AR11" s="54"/>
      <c r="AS11" s="54"/>
      <c r="AT11" s="54"/>
      <c r="AU11" s="54"/>
      <c r="AV11" s="54"/>
      <c r="AW11" s="54"/>
      <c r="AX11" s="54"/>
      <c r="AY11" s="152"/>
      <c r="AZ11" s="10"/>
      <c r="BA11" s="10"/>
      <c r="BB11" s="10"/>
      <c r="BC11" s="10"/>
    </row>
    <row r="12" spans="1:58" s="8" customFormat="1" ht="18.75" x14ac:dyDescent="0.3">
      <c r="A12" s="102" t="s">
        <v>204</v>
      </c>
      <c r="B12" s="53"/>
      <c r="C12" s="53"/>
      <c r="D12" s="101"/>
      <c r="E12" s="101"/>
      <c r="F12" s="54" t="s">
        <v>197</v>
      </c>
      <c r="G12" s="101"/>
      <c r="H12" s="101"/>
      <c r="I12" s="53"/>
      <c r="J12" s="53"/>
      <c r="K12" s="53"/>
      <c r="L12" s="54"/>
      <c r="M12" s="54"/>
      <c r="N12" s="54"/>
      <c r="O12" s="54"/>
      <c r="P12" s="54"/>
      <c r="Q12" s="53"/>
      <c r="R12" s="155" t="s">
        <v>216</v>
      </c>
      <c r="S12" s="54"/>
      <c r="T12" s="54"/>
      <c r="U12" s="54"/>
      <c r="V12" s="54"/>
      <c r="W12" s="54"/>
      <c r="X12" s="54"/>
      <c r="Y12" s="54"/>
      <c r="Z12" s="53"/>
      <c r="AA12" s="54"/>
      <c r="AB12" s="54"/>
      <c r="AC12" s="54"/>
      <c r="AD12" s="54"/>
      <c r="AE12" s="54"/>
      <c r="AF12" s="54"/>
      <c r="AG12" s="54"/>
      <c r="AH12" s="53" t="s">
        <v>297</v>
      </c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152"/>
      <c r="AZ12" s="10"/>
      <c r="BA12" s="10"/>
      <c r="BB12" s="10"/>
      <c r="BC12" s="10"/>
    </row>
    <row r="13" spans="1:58" s="8" customFormat="1" ht="18.75" x14ac:dyDescent="0.3">
      <c r="A13" s="102" t="s">
        <v>205</v>
      </c>
      <c r="B13" s="53"/>
      <c r="C13" s="53"/>
      <c r="D13" s="101"/>
      <c r="E13" s="101"/>
      <c r="F13" s="54" t="s">
        <v>207</v>
      </c>
      <c r="G13" s="101"/>
      <c r="H13" s="101"/>
      <c r="I13" s="101"/>
      <c r="J13" s="53"/>
      <c r="K13" s="53"/>
      <c r="L13" s="54"/>
      <c r="M13" s="54"/>
      <c r="N13" s="54"/>
      <c r="O13" s="54"/>
      <c r="P13" s="54"/>
      <c r="Q13" s="53"/>
      <c r="R13" s="54" t="s">
        <v>217</v>
      </c>
      <c r="S13" s="51"/>
      <c r="T13" s="51"/>
      <c r="U13" s="51"/>
      <c r="V13" s="51"/>
      <c r="W13" s="51"/>
      <c r="X13" s="54"/>
      <c r="Y13" s="54"/>
      <c r="Z13" s="53"/>
      <c r="AA13" s="54"/>
      <c r="AB13" s="54"/>
      <c r="AC13" s="54"/>
      <c r="AD13" s="54"/>
      <c r="AE13" s="54"/>
      <c r="AF13" s="54"/>
      <c r="AG13" s="54"/>
      <c r="AH13" s="157" t="s">
        <v>298</v>
      </c>
      <c r="AI13" s="54"/>
      <c r="AJ13" s="54"/>
      <c r="AK13" s="54"/>
      <c r="AL13" s="157"/>
      <c r="AM13" s="54"/>
      <c r="AN13" s="54"/>
      <c r="AO13" s="54"/>
      <c r="AP13" s="54"/>
      <c r="AQ13" s="115"/>
      <c r="AR13" s="115"/>
      <c r="AS13" s="115"/>
      <c r="AT13" s="115"/>
      <c r="AU13" s="115"/>
      <c r="AV13" s="115"/>
      <c r="AW13" s="115"/>
      <c r="AX13" s="115"/>
      <c r="AY13" s="153"/>
      <c r="AZ13" s="20"/>
      <c r="BA13" s="10"/>
      <c r="BB13" s="10"/>
      <c r="BC13" s="10"/>
    </row>
    <row r="14" spans="1:58" s="8" customFormat="1" ht="18.75" x14ac:dyDescent="0.3">
      <c r="A14" s="54" t="s">
        <v>190</v>
      </c>
      <c r="B14" s="53"/>
      <c r="C14" s="53"/>
      <c r="D14" s="101"/>
      <c r="E14" s="101"/>
      <c r="F14" s="54" t="s">
        <v>208</v>
      </c>
      <c r="G14" s="101"/>
      <c r="H14" s="101"/>
      <c r="I14" s="101"/>
      <c r="J14" s="159"/>
      <c r="K14" s="53"/>
      <c r="L14" s="54"/>
      <c r="M14" s="54"/>
      <c r="N14" s="54"/>
      <c r="O14" s="54"/>
      <c r="P14" s="54"/>
      <c r="Q14" s="53"/>
      <c r="R14" s="54" t="s">
        <v>218</v>
      </c>
      <c r="S14" s="100"/>
      <c r="T14" s="100"/>
      <c r="U14" s="54"/>
      <c r="V14" s="54"/>
      <c r="W14" s="54"/>
      <c r="X14" s="54"/>
      <c r="Y14" s="54"/>
      <c r="Z14" s="53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157"/>
      <c r="AM14" s="54"/>
      <c r="AN14" s="54"/>
      <c r="AO14" s="54"/>
      <c r="AP14" s="54"/>
      <c r="AQ14" s="54"/>
      <c r="AR14" s="157"/>
      <c r="AS14" s="157"/>
      <c r="AT14" s="157"/>
      <c r="AU14" s="157"/>
      <c r="AV14" s="157"/>
      <c r="AW14" s="54"/>
      <c r="AX14" s="54"/>
      <c r="AY14" s="152"/>
      <c r="AZ14" s="10"/>
      <c r="BA14" s="10"/>
      <c r="BB14" s="10"/>
      <c r="BC14" s="10"/>
    </row>
    <row r="15" spans="1:58" s="8" customFormat="1" ht="18.75" x14ac:dyDescent="0.3">
      <c r="A15" s="103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100"/>
      <c r="T15" s="100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157"/>
      <c r="AM15" s="54"/>
      <c r="AN15" s="54"/>
      <c r="AO15" s="54"/>
      <c r="AP15" s="54"/>
      <c r="AQ15" s="157"/>
      <c r="AR15" s="157"/>
      <c r="AS15" s="157"/>
      <c r="AT15" s="157"/>
      <c r="AU15" s="157"/>
      <c r="AV15" s="157"/>
      <c r="AW15" s="54"/>
      <c r="AX15" s="54"/>
      <c r="AY15" s="152"/>
      <c r="AZ15" s="10"/>
      <c r="BA15" s="10"/>
      <c r="BB15" s="10"/>
      <c r="BC15" s="10"/>
    </row>
    <row r="16" spans="1:58" s="7" customFormat="1" ht="19.5" customHeight="1" thickBot="1" x14ac:dyDescent="0.35">
      <c r="A16" s="118"/>
      <c r="B16" s="70"/>
      <c r="C16" s="54"/>
      <c r="D16" s="79"/>
      <c r="E16" s="79"/>
      <c r="F16" s="79"/>
      <c r="G16" s="79"/>
      <c r="H16" s="101"/>
      <c r="I16" s="79"/>
      <c r="J16" s="79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152"/>
      <c r="AZ16" s="10"/>
      <c r="BA16" s="10"/>
      <c r="BB16" s="10"/>
      <c r="BC16" s="10"/>
    </row>
    <row r="17" spans="1:63" s="9" customFormat="1" ht="82.5" customHeight="1" thickBot="1" x14ac:dyDescent="0.35">
      <c r="A17" s="122" t="s">
        <v>66</v>
      </c>
      <c r="B17" s="123" t="s">
        <v>67</v>
      </c>
      <c r="C17" s="123" t="s">
        <v>40</v>
      </c>
      <c r="D17" s="163" t="s">
        <v>41</v>
      </c>
      <c r="E17" s="164" t="s">
        <v>283</v>
      </c>
      <c r="F17" s="125" t="s">
        <v>284</v>
      </c>
      <c r="G17" s="124" t="s">
        <v>285</v>
      </c>
      <c r="H17" s="170" t="s">
        <v>286</v>
      </c>
      <c r="I17" s="124" t="s">
        <v>287</v>
      </c>
      <c r="J17" s="125" t="s">
        <v>69</v>
      </c>
      <c r="K17" s="126" t="s">
        <v>288</v>
      </c>
      <c r="L17" s="167">
        <v>1</v>
      </c>
      <c r="M17" s="167">
        <v>2</v>
      </c>
      <c r="N17" s="167">
        <v>3</v>
      </c>
      <c r="O17" s="167">
        <v>4</v>
      </c>
      <c r="P17" s="167">
        <v>5</v>
      </c>
      <c r="Q17" s="167">
        <v>6</v>
      </c>
      <c r="R17" s="167">
        <v>7</v>
      </c>
      <c r="S17" s="167">
        <v>8</v>
      </c>
      <c r="T17" s="167">
        <v>9</v>
      </c>
      <c r="U17" s="167">
        <v>10</v>
      </c>
      <c r="V17" s="167">
        <v>11</v>
      </c>
      <c r="W17" s="130">
        <v>12</v>
      </c>
      <c r="X17" s="128">
        <v>13</v>
      </c>
      <c r="Y17" s="129">
        <v>14</v>
      </c>
      <c r="Z17" s="129">
        <v>15</v>
      </c>
      <c r="AA17" s="129">
        <v>16</v>
      </c>
      <c r="AB17" s="130">
        <v>17</v>
      </c>
      <c r="AC17" s="130">
        <v>18</v>
      </c>
      <c r="AD17" s="130">
        <v>19</v>
      </c>
      <c r="AE17" s="130">
        <v>20</v>
      </c>
      <c r="AF17" s="130">
        <v>21</v>
      </c>
      <c r="AG17" s="130">
        <v>22</v>
      </c>
      <c r="AH17" s="131">
        <v>23</v>
      </c>
      <c r="AI17" s="131">
        <v>24</v>
      </c>
      <c r="AJ17" s="131">
        <v>25</v>
      </c>
      <c r="AK17" s="168">
        <v>26</v>
      </c>
      <c r="AL17" s="168">
        <v>27</v>
      </c>
      <c r="AM17" s="168">
        <v>28</v>
      </c>
      <c r="AN17" s="171">
        <v>29</v>
      </c>
      <c r="AO17" s="171">
        <v>30</v>
      </c>
      <c r="AP17" s="171">
        <v>31</v>
      </c>
      <c r="AQ17" s="129">
        <v>32</v>
      </c>
      <c r="AR17" s="131">
        <v>33</v>
      </c>
      <c r="AS17" s="131">
        <v>34</v>
      </c>
      <c r="AT17" s="131">
        <v>35</v>
      </c>
      <c r="AU17" s="131">
        <v>36</v>
      </c>
      <c r="AV17" s="131">
        <v>37</v>
      </c>
      <c r="AW17" s="194">
        <v>38</v>
      </c>
      <c r="AX17" s="172">
        <v>39</v>
      </c>
      <c r="AY17" s="89"/>
      <c r="AZ17" s="19"/>
      <c r="BA17" s="19"/>
      <c r="BB17" s="19"/>
      <c r="BC17" s="19"/>
      <c r="BD17" s="7"/>
      <c r="BE17" s="7"/>
      <c r="BF17" s="18"/>
      <c r="BG17" s="18"/>
      <c r="BH17" s="18"/>
      <c r="BI17" s="18"/>
      <c r="BJ17" s="18"/>
      <c r="BK17" s="18"/>
    </row>
    <row r="18" spans="1:63" ht="15" customHeight="1" x14ac:dyDescent="0.3">
      <c r="A18" s="276" t="s">
        <v>59</v>
      </c>
      <c r="B18" s="256">
        <v>1</v>
      </c>
      <c r="C18" s="256" t="s">
        <v>1</v>
      </c>
      <c r="D18" s="274">
        <v>2004</v>
      </c>
      <c r="E18" s="270">
        <f>F18+G18+H18+I18+J18+K18</f>
        <v>350</v>
      </c>
      <c r="F18" s="278">
        <f>L18+M18+N18+O18+P18+Q18+R18+S18+T18+U18+V18+W18+AB18+AC18+AD18+AE18+AF18+AG18+AN18+AO18+AP18</f>
        <v>146</v>
      </c>
      <c r="G18" s="270">
        <f>AH18+AI18+AJ18+AR18+AS18+AT18+AU18+AV18+AX18</f>
        <v>159</v>
      </c>
      <c r="H18" s="272">
        <v>0</v>
      </c>
      <c r="I18" s="282">
        <f>Y18+Z18+AA18+AK18+AL18+AM18+AQ18</f>
        <v>0</v>
      </c>
      <c r="J18" s="280">
        <v>45</v>
      </c>
      <c r="K18" s="282"/>
      <c r="L18" s="35"/>
      <c r="M18" s="35"/>
      <c r="N18" s="35"/>
      <c r="O18" s="35">
        <v>9</v>
      </c>
      <c r="P18" s="35">
        <v>11</v>
      </c>
      <c r="Q18" s="35"/>
      <c r="R18" s="35">
        <v>23</v>
      </c>
      <c r="S18" s="35">
        <v>28</v>
      </c>
      <c r="T18" s="35">
        <v>50</v>
      </c>
      <c r="U18" s="35"/>
      <c r="V18" s="35"/>
      <c r="W18" s="35"/>
      <c r="X18" s="39"/>
      <c r="Y18" s="35"/>
      <c r="Z18" s="35"/>
      <c r="AA18" s="35"/>
      <c r="AB18" s="35"/>
      <c r="AC18" s="35">
        <v>1</v>
      </c>
      <c r="AD18" s="35">
        <v>1</v>
      </c>
      <c r="AE18" s="35"/>
      <c r="AF18" s="35"/>
      <c r="AG18" s="35"/>
      <c r="AH18" s="35"/>
      <c r="AI18" s="35"/>
      <c r="AJ18" s="35">
        <v>36</v>
      </c>
      <c r="AK18" s="35"/>
      <c r="AL18" s="35"/>
      <c r="AM18" s="35"/>
      <c r="AN18" s="35">
        <v>5</v>
      </c>
      <c r="AO18" s="35"/>
      <c r="AP18" s="35">
        <v>18</v>
      </c>
      <c r="AQ18" s="35"/>
      <c r="AR18" s="35">
        <v>18</v>
      </c>
      <c r="AS18" s="35">
        <v>60</v>
      </c>
      <c r="AT18" s="35">
        <v>31</v>
      </c>
      <c r="AU18" s="35">
        <v>14</v>
      </c>
      <c r="AV18" s="35"/>
      <c r="AW18" s="35"/>
      <c r="AX18" s="36"/>
      <c r="AY18" s="24"/>
      <c r="BD18" s="7"/>
      <c r="BE18" s="7"/>
    </row>
    <row r="19" spans="1:63" ht="15" customHeight="1" thickBot="1" x14ac:dyDescent="0.3">
      <c r="A19" s="277"/>
      <c r="B19" s="257"/>
      <c r="C19" s="257"/>
      <c r="D19" s="275"/>
      <c r="E19" s="271"/>
      <c r="F19" s="279"/>
      <c r="G19" s="271"/>
      <c r="H19" s="273"/>
      <c r="I19" s="283"/>
      <c r="J19" s="281"/>
      <c r="K19" s="283"/>
      <c r="L19" s="37" t="s">
        <v>73</v>
      </c>
      <c r="M19" s="37" t="s">
        <v>85</v>
      </c>
      <c r="N19" s="37" t="s">
        <v>95</v>
      </c>
      <c r="O19" s="37" t="s">
        <v>71</v>
      </c>
      <c r="P19" s="37" t="s">
        <v>83</v>
      </c>
      <c r="Q19" s="37" t="s">
        <v>84</v>
      </c>
      <c r="R19" s="37" t="s">
        <v>111</v>
      </c>
      <c r="S19" s="37" t="s">
        <v>127</v>
      </c>
      <c r="T19" s="37" t="s">
        <v>122</v>
      </c>
      <c r="U19" s="37"/>
      <c r="V19" s="37"/>
      <c r="W19" s="37"/>
      <c r="X19" s="40"/>
      <c r="Y19" s="37"/>
      <c r="Z19" s="37"/>
      <c r="AA19" s="37"/>
      <c r="AB19" s="37" t="s">
        <v>101</v>
      </c>
      <c r="AC19" s="37" t="s">
        <v>91</v>
      </c>
      <c r="AD19" s="37" t="s">
        <v>91</v>
      </c>
      <c r="AE19" s="37"/>
      <c r="AF19" s="37"/>
      <c r="AG19" s="37"/>
      <c r="AH19" s="37"/>
      <c r="AI19" s="37"/>
      <c r="AJ19" s="37" t="s">
        <v>127</v>
      </c>
      <c r="AK19" s="37"/>
      <c r="AL19" s="37"/>
      <c r="AM19" s="37"/>
      <c r="AN19" s="37" t="s">
        <v>100</v>
      </c>
      <c r="AO19" s="37"/>
      <c r="AP19" s="37" t="s">
        <v>112</v>
      </c>
      <c r="AQ19" s="37"/>
      <c r="AR19" s="37" t="s">
        <v>112</v>
      </c>
      <c r="AS19" s="37" t="s">
        <v>124</v>
      </c>
      <c r="AT19" s="37" t="s">
        <v>106</v>
      </c>
      <c r="AU19" s="37" t="s">
        <v>121</v>
      </c>
      <c r="AV19" s="37" t="s">
        <v>134</v>
      </c>
      <c r="AW19" s="37"/>
      <c r="AX19" s="38"/>
      <c r="AY19" s="24"/>
    </row>
    <row r="20" spans="1:63" ht="15" customHeight="1" x14ac:dyDescent="0.25">
      <c r="A20" s="276" t="s">
        <v>59</v>
      </c>
      <c r="B20" s="256">
        <v>2</v>
      </c>
      <c r="C20" s="256" t="s">
        <v>3</v>
      </c>
      <c r="D20" s="274">
        <v>2004</v>
      </c>
      <c r="E20" s="270">
        <f>F20+G20+H20+I20+J20+K20</f>
        <v>213</v>
      </c>
      <c r="F20" s="278">
        <f>L20+M20+N20+O20+P20+Q20+R20+S20+T20+U20+V20+W20+AB20+AC20+AD20+AE20+AF20+AG20+AN20+AO20+AP20</f>
        <v>67</v>
      </c>
      <c r="G20" s="270">
        <f t="shared" ref="G20" si="0">AH20+AI20+AJ20+AR20+AS20+AT20+AU20+AV20+AX20</f>
        <v>21</v>
      </c>
      <c r="H20" s="272">
        <v>0</v>
      </c>
      <c r="I20" s="282">
        <f>Y20+Z20+AA20+AK20+AL20+AM20+AQ20</f>
        <v>30</v>
      </c>
      <c r="J20" s="280">
        <v>45</v>
      </c>
      <c r="K20" s="282">
        <v>50</v>
      </c>
      <c r="L20" s="35"/>
      <c r="M20" s="35"/>
      <c r="N20" s="35">
        <v>13</v>
      </c>
      <c r="O20" s="35"/>
      <c r="P20" s="35"/>
      <c r="Q20" s="35"/>
      <c r="R20" s="35">
        <v>11</v>
      </c>
      <c r="S20" s="35">
        <v>16</v>
      </c>
      <c r="T20" s="35">
        <v>6</v>
      </c>
      <c r="U20" s="35"/>
      <c r="V20" s="35"/>
      <c r="W20" s="35"/>
      <c r="X20" s="39"/>
      <c r="Y20" s="35">
        <v>13</v>
      </c>
      <c r="Z20" s="35">
        <v>17</v>
      </c>
      <c r="AA20" s="35"/>
      <c r="AB20" s="35"/>
      <c r="AC20" s="35"/>
      <c r="AD20" s="35"/>
      <c r="AE20" s="35"/>
      <c r="AF20" s="35">
        <v>21</v>
      </c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>
        <v>21</v>
      </c>
      <c r="AS20" s="35"/>
      <c r="AT20" s="35"/>
      <c r="AU20" s="35"/>
      <c r="AV20" s="35"/>
      <c r="AW20" s="35"/>
      <c r="AX20" s="36"/>
      <c r="AY20" s="24"/>
    </row>
    <row r="21" spans="1:63" ht="15" customHeight="1" thickBot="1" x14ac:dyDescent="0.3">
      <c r="A21" s="277"/>
      <c r="B21" s="257"/>
      <c r="C21" s="257"/>
      <c r="D21" s="275"/>
      <c r="E21" s="271"/>
      <c r="F21" s="279"/>
      <c r="G21" s="271"/>
      <c r="H21" s="273"/>
      <c r="I21" s="283"/>
      <c r="J21" s="281"/>
      <c r="K21" s="283"/>
      <c r="L21" s="37" t="s">
        <v>74</v>
      </c>
      <c r="M21" s="37" t="s">
        <v>87</v>
      </c>
      <c r="N21" s="37" t="s">
        <v>94</v>
      </c>
      <c r="O21" s="37"/>
      <c r="P21" s="37" t="s">
        <v>82</v>
      </c>
      <c r="Q21" s="37" t="s">
        <v>115</v>
      </c>
      <c r="R21" s="37" t="s">
        <v>83</v>
      </c>
      <c r="S21" s="37" t="s">
        <v>90</v>
      </c>
      <c r="T21" s="37" t="s">
        <v>107</v>
      </c>
      <c r="U21" s="37"/>
      <c r="V21" s="37"/>
      <c r="W21" s="37"/>
      <c r="X21" s="40"/>
      <c r="Y21" s="37" t="s">
        <v>125</v>
      </c>
      <c r="Z21" s="37" t="s">
        <v>123</v>
      </c>
      <c r="AA21" s="37"/>
      <c r="AB21" s="37" t="s">
        <v>73</v>
      </c>
      <c r="AC21" s="37" t="s">
        <v>104</v>
      </c>
      <c r="AD21" s="37" t="s">
        <v>116</v>
      </c>
      <c r="AE21" s="37" t="s">
        <v>132</v>
      </c>
      <c r="AF21" s="37" t="s">
        <v>70</v>
      </c>
      <c r="AG21" s="37"/>
      <c r="AH21" s="37" t="s">
        <v>102</v>
      </c>
      <c r="AI21" s="37" t="s">
        <v>113</v>
      </c>
      <c r="AJ21" s="37"/>
      <c r="AK21" s="37"/>
      <c r="AL21" s="37"/>
      <c r="AM21" s="37"/>
      <c r="AN21" s="37"/>
      <c r="AO21" s="37"/>
      <c r="AP21" s="37"/>
      <c r="AQ21" s="37"/>
      <c r="AR21" s="37" t="s">
        <v>83</v>
      </c>
      <c r="AS21" s="37" t="s">
        <v>119</v>
      </c>
      <c r="AT21" s="37" t="s">
        <v>75</v>
      </c>
      <c r="AU21" s="37" t="s">
        <v>152</v>
      </c>
      <c r="AV21" s="37" t="s">
        <v>161</v>
      </c>
      <c r="AW21" s="37"/>
      <c r="AX21" s="38"/>
      <c r="AY21" s="24"/>
    </row>
    <row r="22" spans="1:63" ht="15" customHeight="1" x14ac:dyDescent="0.25">
      <c r="A22" s="276" t="s">
        <v>59</v>
      </c>
      <c r="B22" s="256">
        <v>3</v>
      </c>
      <c r="C22" s="256" t="s">
        <v>4</v>
      </c>
      <c r="D22" s="274">
        <v>2004</v>
      </c>
      <c r="E22" s="270">
        <f>F22+G22+H22+I22+J22+K22</f>
        <v>198</v>
      </c>
      <c r="F22" s="278">
        <f>L22+M22+N22+O22+P22+Q22+R22+S22+T22+U22+V22+W22+AB22+AC22+AD22+AE22+AF22+AG22+AN22+AO22+AP22</f>
        <v>11</v>
      </c>
      <c r="G22" s="270">
        <f t="shared" ref="G22" si="1">AH22+AI22+AJ22+AR22+AS22+AT22+AU22+AV22+AX22</f>
        <v>25</v>
      </c>
      <c r="H22" s="272">
        <v>0</v>
      </c>
      <c r="I22" s="282">
        <f>Y22+Z22+AA22+AK22+AL22+AM22+AQ22</f>
        <v>112</v>
      </c>
      <c r="J22" s="280">
        <v>25</v>
      </c>
      <c r="K22" s="282">
        <v>25</v>
      </c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9"/>
      <c r="Y22" s="35">
        <v>5</v>
      </c>
      <c r="Z22" s="35">
        <v>7</v>
      </c>
      <c r="AA22" s="35">
        <v>5</v>
      </c>
      <c r="AB22" s="35"/>
      <c r="AC22" s="35"/>
      <c r="AD22" s="35"/>
      <c r="AE22" s="35"/>
      <c r="AF22" s="35">
        <v>7</v>
      </c>
      <c r="AG22" s="35">
        <v>4</v>
      </c>
      <c r="AH22" s="35"/>
      <c r="AI22" s="35"/>
      <c r="AJ22" s="35"/>
      <c r="AK22" s="35">
        <v>40</v>
      </c>
      <c r="AL22" s="35">
        <v>40</v>
      </c>
      <c r="AM22" s="35">
        <v>15</v>
      </c>
      <c r="AN22" s="35"/>
      <c r="AO22" s="35"/>
      <c r="AP22" s="35"/>
      <c r="AQ22" s="35"/>
      <c r="AR22" s="35">
        <v>11</v>
      </c>
      <c r="AS22" s="35">
        <v>14</v>
      </c>
      <c r="AT22" s="35"/>
      <c r="AU22" s="35"/>
      <c r="AV22" s="35"/>
      <c r="AW22" s="35"/>
      <c r="AX22" s="36"/>
      <c r="AY22" s="24"/>
    </row>
    <row r="23" spans="1:63" ht="15" customHeight="1" thickBot="1" x14ac:dyDescent="0.3">
      <c r="A23" s="277"/>
      <c r="B23" s="257"/>
      <c r="C23" s="257"/>
      <c r="D23" s="275"/>
      <c r="E23" s="271"/>
      <c r="F23" s="279"/>
      <c r="G23" s="271"/>
      <c r="H23" s="273"/>
      <c r="I23" s="283"/>
      <c r="J23" s="281"/>
      <c r="K23" s="283"/>
      <c r="L23" s="37" t="s">
        <v>77</v>
      </c>
      <c r="M23" s="37" t="s">
        <v>88</v>
      </c>
      <c r="N23" s="37" t="s">
        <v>75</v>
      </c>
      <c r="O23" s="37" t="s">
        <v>104</v>
      </c>
      <c r="P23" s="37"/>
      <c r="Q23" s="37" t="s">
        <v>116</v>
      </c>
      <c r="R23" s="37" t="s">
        <v>136</v>
      </c>
      <c r="S23" s="37" t="s">
        <v>82</v>
      </c>
      <c r="T23" s="37"/>
      <c r="U23" s="37"/>
      <c r="V23" s="37"/>
      <c r="W23" s="37"/>
      <c r="X23" s="40"/>
      <c r="Y23" s="37" t="s">
        <v>80</v>
      </c>
      <c r="Z23" s="37" t="s">
        <v>111</v>
      </c>
      <c r="AA23" s="37" t="s">
        <v>80</v>
      </c>
      <c r="AB23" s="37"/>
      <c r="AC23" s="37"/>
      <c r="AD23" s="37"/>
      <c r="AE23" s="37" t="s">
        <v>71</v>
      </c>
      <c r="AF23" s="37" t="s">
        <v>129</v>
      </c>
      <c r="AG23" s="37" t="s">
        <v>93</v>
      </c>
      <c r="AH23" s="37" t="s">
        <v>105</v>
      </c>
      <c r="AI23" s="37" t="s">
        <v>158</v>
      </c>
      <c r="AJ23" s="37" t="s">
        <v>150</v>
      </c>
      <c r="AK23" s="37" t="s">
        <v>122</v>
      </c>
      <c r="AL23" s="37" t="s">
        <v>122</v>
      </c>
      <c r="AM23" s="37" t="s">
        <v>124</v>
      </c>
      <c r="AN23" s="37"/>
      <c r="AO23" s="37"/>
      <c r="AP23" s="37"/>
      <c r="AQ23" s="37"/>
      <c r="AR23" s="37" t="s">
        <v>91</v>
      </c>
      <c r="AS23" s="37" t="s">
        <v>121</v>
      </c>
      <c r="AT23" s="37" t="s">
        <v>151</v>
      </c>
      <c r="AU23" s="37"/>
      <c r="AV23" s="37"/>
      <c r="AW23" s="37"/>
      <c r="AX23" s="38"/>
      <c r="AY23" s="24"/>
    </row>
    <row r="24" spans="1:63" ht="15" customHeight="1" x14ac:dyDescent="0.25">
      <c r="A24" s="276" t="s">
        <v>62</v>
      </c>
      <c r="B24" s="256">
        <v>4</v>
      </c>
      <c r="C24" s="256" t="s">
        <v>32</v>
      </c>
      <c r="D24" s="274">
        <v>2004</v>
      </c>
      <c r="E24" s="270">
        <f>F24+G24+H24+I24+J24+K24</f>
        <v>195</v>
      </c>
      <c r="F24" s="278">
        <f>L24+M24+N24+O24+P24+Q24+R24+S24+T24+U24+V24+W24+AB24+AC24+AD24+AE24+AF24+AG24+AN24+AO24+AP24</f>
        <v>49</v>
      </c>
      <c r="G24" s="270">
        <f t="shared" ref="G24" si="2">AH24+AI24+AJ24+AR24+AS24+AT24+AU24+AV24+AX24</f>
        <v>70</v>
      </c>
      <c r="H24" s="272">
        <v>0</v>
      </c>
      <c r="I24" s="282">
        <f>Y24+Z24+AA24+AK24+AL24+AM24+AQ24</f>
        <v>26</v>
      </c>
      <c r="J24" s="280">
        <v>25</v>
      </c>
      <c r="K24" s="282">
        <v>25</v>
      </c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9"/>
      <c r="Y24" s="35">
        <v>11</v>
      </c>
      <c r="Z24" s="35"/>
      <c r="AA24" s="35">
        <v>15</v>
      </c>
      <c r="AB24" s="35"/>
      <c r="AC24" s="35"/>
      <c r="AD24" s="35"/>
      <c r="AE24" s="35">
        <v>21</v>
      </c>
      <c r="AF24" s="35"/>
      <c r="AG24" s="35">
        <v>24</v>
      </c>
      <c r="AH24" s="35"/>
      <c r="AI24" s="35"/>
      <c r="AJ24" s="35"/>
      <c r="AK24" s="35"/>
      <c r="AL24" s="35"/>
      <c r="AM24" s="35"/>
      <c r="AN24" s="35"/>
      <c r="AO24" s="35">
        <v>4</v>
      </c>
      <c r="AP24" s="35"/>
      <c r="AQ24" s="35"/>
      <c r="AR24" s="35"/>
      <c r="AS24" s="35">
        <v>23</v>
      </c>
      <c r="AT24" s="35">
        <v>17</v>
      </c>
      <c r="AU24" s="35"/>
      <c r="AV24" s="35"/>
      <c r="AW24" s="35"/>
      <c r="AX24" s="36">
        <v>30</v>
      </c>
      <c r="AY24" s="24"/>
    </row>
    <row r="25" spans="1:63" ht="15" customHeight="1" thickBot="1" x14ac:dyDescent="0.3">
      <c r="A25" s="277"/>
      <c r="B25" s="257"/>
      <c r="C25" s="257"/>
      <c r="D25" s="275"/>
      <c r="E25" s="271"/>
      <c r="F25" s="279"/>
      <c r="G25" s="271"/>
      <c r="H25" s="273"/>
      <c r="I25" s="283"/>
      <c r="J25" s="281"/>
      <c r="K25" s="283"/>
      <c r="L25" s="37"/>
      <c r="M25" s="37"/>
      <c r="N25" s="37"/>
      <c r="O25" s="37"/>
      <c r="P25" s="37"/>
      <c r="Q25" s="37"/>
      <c r="R25" s="37" t="s">
        <v>77</v>
      </c>
      <c r="S25" s="37" t="s">
        <v>139</v>
      </c>
      <c r="T25" s="37" t="s">
        <v>141</v>
      </c>
      <c r="U25" s="37" t="s">
        <v>117</v>
      </c>
      <c r="V25" s="37"/>
      <c r="W25" s="37"/>
      <c r="X25" s="40"/>
      <c r="Y25" s="37" t="s">
        <v>126</v>
      </c>
      <c r="Z25" s="37" t="s">
        <v>83</v>
      </c>
      <c r="AA25" s="37" t="s">
        <v>124</v>
      </c>
      <c r="AB25" s="37"/>
      <c r="AC25" s="37"/>
      <c r="AD25" s="37"/>
      <c r="AE25" s="37" t="s">
        <v>70</v>
      </c>
      <c r="AF25" s="37" t="s">
        <v>130</v>
      </c>
      <c r="AG25" s="37" t="s">
        <v>126</v>
      </c>
      <c r="AH25" s="37"/>
      <c r="AI25" s="37" t="s">
        <v>75</v>
      </c>
      <c r="AJ25" s="37" t="s">
        <v>151</v>
      </c>
      <c r="AK25" s="37"/>
      <c r="AL25" s="37"/>
      <c r="AM25" s="37"/>
      <c r="AN25" s="37"/>
      <c r="AO25" s="37" t="s">
        <v>131</v>
      </c>
      <c r="AP25" s="37" t="s">
        <v>134</v>
      </c>
      <c r="AQ25" s="37"/>
      <c r="AR25" s="37" t="s">
        <v>155</v>
      </c>
      <c r="AS25" s="37" t="s">
        <v>94</v>
      </c>
      <c r="AT25" s="37" t="s">
        <v>132</v>
      </c>
      <c r="AU25" s="37"/>
      <c r="AV25" s="37"/>
      <c r="AW25" s="37" t="s">
        <v>120</v>
      </c>
      <c r="AX25" s="38" t="s">
        <v>80</v>
      </c>
      <c r="AY25" s="24"/>
    </row>
    <row r="26" spans="1:63" ht="15" customHeight="1" x14ac:dyDescent="0.25">
      <c r="A26" s="276" t="s">
        <v>59</v>
      </c>
      <c r="B26" s="256">
        <v>5</v>
      </c>
      <c r="C26" s="256" t="s">
        <v>5</v>
      </c>
      <c r="D26" s="274">
        <v>2004</v>
      </c>
      <c r="E26" s="270">
        <f>F26+G26+H26+I26+J26+K26</f>
        <v>166</v>
      </c>
      <c r="F26" s="278">
        <f>L26+M26+N26+O26+P26+Q26+R26+S26+T26+U26+V26+W26+AB26+AC26+AD26+AE26+AF26+AG26+AN26+AO26+AP26</f>
        <v>31</v>
      </c>
      <c r="G26" s="270">
        <f t="shared" ref="G26" si="3">AH26+AI26+AJ26+AR26+AS26+AT26+AU26+AV26+AX26</f>
        <v>39</v>
      </c>
      <c r="H26" s="272">
        <v>0</v>
      </c>
      <c r="I26" s="282">
        <f>Y26+Z26+AA26+AK26+AL26+AM26+AQ26</f>
        <v>71</v>
      </c>
      <c r="J26" s="280">
        <v>25</v>
      </c>
      <c r="K26" s="282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>
        <v>14</v>
      </c>
      <c r="X26" s="39"/>
      <c r="Y26" s="35">
        <v>6</v>
      </c>
      <c r="Z26" s="35">
        <v>5</v>
      </c>
      <c r="AA26" s="35">
        <v>8</v>
      </c>
      <c r="AB26" s="35"/>
      <c r="AC26" s="35"/>
      <c r="AD26" s="35"/>
      <c r="AE26" s="35">
        <v>2</v>
      </c>
      <c r="AF26" s="35">
        <v>6</v>
      </c>
      <c r="AG26" s="35">
        <v>9</v>
      </c>
      <c r="AH26" s="35"/>
      <c r="AI26" s="35"/>
      <c r="AJ26" s="35"/>
      <c r="AK26" s="35">
        <v>15</v>
      </c>
      <c r="AL26" s="35">
        <v>17</v>
      </c>
      <c r="AM26" s="35">
        <v>20</v>
      </c>
      <c r="AN26" s="35"/>
      <c r="AO26" s="35"/>
      <c r="AP26" s="35"/>
      <c r="AQ26" s="35"/>
      <c r="AR26" s="35"/>
      <c r="AS26" s="35"/>
      <c r="AT26" s="35">
        <v>18</v>
      </c>
      <c r="AU26" s="35"/>
      <c r="AV26" s="35"/>
      <c r="AW26" s="35"/>
      <c r="AX26" s="36">
        <v>21</v>
      </c>
      <c r="AY26" s="24"/>
    </row>
    <row r="27" spans="1:63" ht="15" customHeight="1" thickBot="1" x14ac:dyDescent="0.3">
      <c r="A27" s="277"/>
      <c r="B27" s="257"/>
      <c r="C27" s="257"/>
      <c r="D27" s="275"/>
      <c r="E27" s="271"/>
      <c r="F27" s="279"/>
      <c r="G27" s="271"/>
      <c r="H27" s="273"/>
      <c r="I27" s="283"/>
      <c r="J27" s="281"/>
      <c r="K27" s="283"/>
      <c r="L27" s="37"/>
      <c r="M27" s="37"/>
      <c r="N27" s="37"/>
      <c r="O27" s="37"/>
      <c r="P27" s="37"/>
      <c r="Q27" s="37"/>
      <c r="R27" s="37"/>
      <c r="S27" s="37"/>
      <c r="T27" s="37"/>
      <c r="U27" s="37" t="s">
        <v>133</v>
      </c>
      <c r="V27" s="37" t="s">
        <v>71</v>
      </c>
      <c r="W27" s="37" t="s">
        <v>111</v>
      </c>
      <c r="X27" s="40" t="s">
        <v>122</v>
      </c>
      <c r="Y27" s="37" t="s">
        <v>106</v>
      </c>
      <c r="Z27" s="37" t="s">
        <v>80</v>
      </c>
      <c r="AA27" s="37" t="s">
        <v>98</v>
      </c>
      <c r="AB27" s="37"/>
      <c r="AC27" s="37"/>
      <c r="AD27" s="37"/>
      <c r="AE27" s="37" t="s">
        <v>114</v>
      </c>
      <c r="AF27" s="37" t="s">
        <v>90</v>
      </c>
      <c r="AG27" s="37" t="s">
        <v>110</v>
      </c>
      <c r="AH27" s="37" t="s">
        <v>157</v>
      </c>
      <c r="AI27" s="37" t="s">
        <v>116</v>
      </c>
      <c r="AJ27" s="37" t="s">
        <v>72</v>
      </c>
      <c r="AK27" s="37" t="s">
        <v>124</v>
      </c>
      <c r="AL27" s="37" t="s">
        <v>123</v>
      </c>
      <c r="AM27" s="37" t="s">
        <v>122</v>
      </c>
      <c r="AN27" s="37"/>
      <c r="AO27" s="37"/>
      <c r="AP27" s="37"/>
      <c r="AQ27" s="37"/>
      <c r="AR27" s="37" t="s">
        <v>136</v>
      </c>
      <c r="AS27" s="37" t="s">
        <v>115</v>
      </c>
      <c r="AT27" s="37" t="s">
        <v>112</v>
      </c>
      <c r="AU27" s="37"/>
      <c r="AV27" s="37"/>
      <c r="AW27" s="37" t="s">
        <v>160</v>
      </c>
      <c r="AX27" s="38" t="s">
        <v>83</v>
      </c>
      <c r="AY27" s="24"/>
    </row>
    <row r="28" spans="1:63" ht="18.75" customHeight="1" x14ac:dyDescent="0.25">
      <c r="A28" s="276" t="s">
        <v>54</v>
      </c>
      <c r="B28" s="256">
        <v>6</v>
      </c>
      <c r="C28" s="256" t="s">
        <v>20</v>
      </c>
      <c r="D28" s="274">
        <v>2004</v>
      </c>
      <c r="E28" s="270">
        <f>F28+G28+H28+I28+J28+K28</f>
        <v>112</v>
      </c>
      <c r="F28" s="278">
        <f>L28+M28+N28+O28+P28+Q28+R28+S28+T28+U28+V28+W28+AB28+AC28+AD28+AE28+AF28+AG28+AN28+AO28+AP28</f>
        <v>17</v>
      </c>
      <c r="G28" s="270">
        <f t="shared" ref="G28" si="4">AH28+AI28+AJ28+AR28+AS28+AT28+AU28+AV28+AX28</f>
        <v>26</v>
      </c>
      <c r="H28" s="272">
        <v>0</v>
      </c>
      <c r="I28" s="282">
        <f>Y28+Z28+AA28+AK28+AL28+AM28+AQ28</f>
        <v>59</v>
      </c>
      <c r="J28" s="280">
        <v>10</v>
      </c>
      <c r="K28" s="282">
        <v>0</v>
      </c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9"/>
      <c r="Y28" s="35"/>
      <c r="Z28" s="35"/>
      <c r="AA28" s="35">
        <v>10</v>
      </c>
      <c r="AB28" s="35"/>
      <c r="AC28" s="35"/>
      <c r="AD28" s="35"/>
      <c r="AE28" s="35">
        <v>5</v>
      </c>
      <c r="AF28" s="35"/>
      <c r="AG28" s="35">
        <v>12</v>
      </c>
      <c r="AH28" s="35"/>
      <c r="AI28" s="35"/>
      <c r="AJ28" s="35"/>
      <c r="AK28" s="35">
        <v>17</v>
      </c>
      <c r="AL28" s="35">
        <v>15</v>
      </c>
      <c r="AM28" s="35">
        <v>17</v>
      </c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6">
        <v>26</v>
      </c>
      <c r="AY28" s="24"/>
    </row>
    <row r="29" spans="1:63" ht="15" customHeight="1" thickBot="1" x14ac:dyDescent="0.3">
      <c r="A29" s="277"/>
      <c r="B29" s="257"/>
      <c r="C29" s="257"/>
      <c r="D29" s="275"/>
      <c r="E29" s="271"/>
      <c r="F29" s="279"/>
      <c r="G29" s="271"/>
      <c r="H29" s="273"/>
      <c r="I29" s="283"/>
      <c r="J29" s="281"/>
      <c r="K29" s="283"/>
      <c r="L29" s="37" t="s">
        <v>79</v>
      </c>
      <c r="M29" s="37" t="s">
        <v>89</v>
      </c>
      <c r="N29" s="37"/>
      <c r="O29" s="37"/>
      <c r="P29" s="37"/>
      <c r="Q29" s="37"/>
      <c r="R29" s="37"/>
      <c r="S29" s="37"/>
      <c r="T29" s="37"/>
      <c r="U29" s="37" t="s">
        <v>107</v>
      </c>
      <c r="V29" s="37" t="s">
        <v>117</v>
      </c>
      <c r="W29" s="37"/>
      <c r="X29" s="40" t="s">
        <v>123</v>
      </c>
      <c r="Y29" s="37" t="s">
        <v>83</v>
      </c>
      <c r="Z29" s="37" t="s">
        <v>94</v>
      </c>
      <c r="AA29" s="37" t="s">
        <v>70</v>
      </c>
      <c r="AB29" s="37"/>
      <c r="AC29" s="37"/>
      <c r="AD29" s="37"/>
      <c r="AE29" s="37" t="s">
        <v>99</v>
      </c>
      <c r="AF29" s="37" t="s">
        <v>100</v>
      </c>
      <c r="AG29" s="37" t="s">
        <v>106</v>
      </c>
      <c r="AH29" s="37"/>
      <c r="AI29" s="37"/>
      <c r="AJ29" s="37"/>
      <c r="AK29" s="37" t="s">
        <v>123</v>
      </c>
      <c r="AL29" s="37" t="s">
        <v>124</v>
      </c>
      <c r="AM29" s="37" t="s">
        <v>123</v>
      </c>
      <c r="AN29" s="37"/>
      <c r="AO29" s="37"/>
      <c r="AP29" s="37"/>
      <c r="AQ29" s="37"/>
      <c r="AR29" s="37"/>
      <c r="AS29" s="37"/>
      <c r="AT29" s="37"/>
      <c r="AU29" s="37"/>
      <c r="AV29" s="37"/>
      <c r="AW29" s="37" t="s">
        <v>87</v>
      </c>
      <c r="AX29" s="38" t="s">
        <v>90</v>
      </c>
      <c r="AY29" s="24"/>
    </row>
    <row r="30" spans="1:63" ht="15" customHeight="1" x14ac:dyDescent="0.25">
      <c r="A30" s="276" t="s">
        <v>59</v>
      </c>
      <c r="B30" s="256">
        <v>7</v>
      </c>
      <c r="C30" s="256" t="s">
        <v>6</v>
      </c>
      <c r="D30" s="274">
        <v>2003</v>
      </c>
      <c r="E30" s="270">
        <f>F30+G30+H30+I30+J30+K30</f>
        <v>30</v>
      </c>
      <c r="F30" s="278">
        <f>L30+M30+N30+O30+P30+Q30+R30+S30+T30+U30+V30+W30+AB30+AC30+AD30+AE30+AF30+AG30+AN30+AO30+AP30</f>
        <v>0</v>
      </c>
      <c r="G30" s="270">
        <f t="shared" ref="G30" si="5">AH30+AI30+AJ30+AR30+AS30+AT30+AU30+AV30+AX30</f>
        <v>0</v>
      </c>
      <c r="H30" s="272">
        <v>0</v>
      </c>
      <c r="I30" s="282">
        <f>Y30+Z30+AA30+AK30+AL30+AM30+AQ30</f>
        <v>30</v>
      </c>
      <c r="J30" s="280">
        <v>0</v>
      </c>
      <c r="K30" s="284">
        <v>0</v>
      </c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9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>
        <v>9</v>
      </c>
      <c r="AL30" s="35">
        <v>10</v>
      </c>
      <c r="AM30" s="35">
        <v>11</v>
      </c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6"/>
      <c r="AY30" s="24"/>
    </row>
    <row r="31" spans="1:63" ht="15.75" customHeight="1" thickBot="1" x14ac:dyDescent="0.3">
      <c r="A31" s="277"/>
      <c r="B31" s="257"/>
      <c r="C31" s="257"/>
      <c r="D31" s="275"/>
      <c r="E31" s="271"/>
      <c r="F31" s="279"/>
      <c r="G31" s="271"/>
      <c r="H31" s="273"/>
      <c r="I31" s="283"/>
      <c r="J31" s="281"/>
      <c r="K31" s="285"/>
      <c r="L31" s="37"/>
      <c r="M31" s="37"/>
      <c r="N31" s="37"/>
      <c r="O31" s="37"/>
      <c r="P31" s="37"/>
      <c r="Q31" s="37"/>
      <c r="R31" s="37"/>
      <c r="S31" s="37"/>
      <c r="T31" s="37"/>
      <c r="U31" s="37" t="s">
        <v>82</v>
      </c>
      <c r="V31" s="37" t="s">
        <v>115</v>
      </c>
      <c r="W31" s="37" t="s">
        <v>131</v>
      </c>
      <c r="X31" s="40" t="s">
        <v>125</v>
      </c>
      <c r="Y31" s="37" t="s">
        <v>117</v>
      </c>
      <c r="Z31" s="37" t="s">
        <v>121</v>
      </c>
      <c r="AA31" s="37" t="s">
        <v>114</v>
      </c>
      <c r="AB31" s="37"/>
      <c r="AC31" s="37"/>
      <c r="AD31" s="37"/>
      <c r="AE31" s="37"/>
      <c r="AF31" s="37"/>
      <c r="AG31" s="37"/>
      <c r="AH31" s="37"/>
      <c r="AI31" s="37"/>
      <c r="AJ31" s="37"/>
      <c r="AK31" s="37" t="s">
        <v>127</v>
      </c>
      <c r="AL31" s="37" t="s">
        <v>70</v>
      </c>
      <c r="AM31" s="37" t="s">
        <v>126</v>
      </c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8"/>
      <c r="AY31" s="24"/>
    </row>
    <row r="32" spans="1:63" ht="15" customHeight="1" x14ac:dyDescent="0.25">
      <c r="A32" s="276" t="s">
        <v>63</v>
      </c>
      <c r="B32" s="256">
        <v>8</v>
      </c>
      <c r="C32" s="256" t="s">
        <v>36</v>
      </c>
      <c r="D32" s="274">
        <v>2004</v>
      </c>
      <c r="E32" s="270">
        <f>F32+G32+H32+I32+J32+K32</f>
        <v>22</v>
      </c>
      <c r="F32" s="278">
        <f>L32+M32+N32+O32+P32+Q32+R32+S32+T32+U32+V32+W32+AB32+AC32+AD32+AE32+AF32+AG32+AN32+AO32+AP32</f>
        <v>0</v>
      </c>
      <c r="G32" s="270">
        <f t="shared" ref="G32" si="6">AH32+AI32+AJ32+AR32+AS32+AT32+AU32+AV32+AX32</f>
        <v>0</v>
      </c>
      <c r="H32" s="272">
        <v>0</v>
      </c>
      <c r="I32" s="282">
        <f>Y32+Z32+AA32+AK32+AL32+AM32+AQ32</f>
        <v>22</v>
      </c>
      <c r="J32" s="280">
        <v>0</v>
      </c>
      <c r="K32" s="282">
        <v>0</v>
      </c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9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>
        <v>11</v>
      </c>
      <c r="AL32" s="35">
        <v>11</v>
      </c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6"/>
      <c r="AY32" s="24"/>
    </row>
    <row r="33" spans="1:51" ht="15" customHeight="1" thickBot="1" x14ac:dyDescent="0.3">
      <c r="A33" s="277"/>
      <c r="B33" s="257"/>
      <c r="C33" s="257"/>
      <c r="D33" s="275"/>
      <c r="E33" s="271"/>
      <c r="F33" s="279"/>
      <c r="G33" s="271"/>
      <c r="H33" s="273"/>
      <c r="I33" s="283"/>
      <c r="J33" s="281"/>
      <c r="K33" s="283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 t="s">
        <v>82</v>
      </c>
      <c r="W33" s="37"/>
      <c r="X33" s="40"/>
      <c r="Y33" s="37" t="s">
        <v>85</v>
      </c>
      <c r="Z33" s="37" t="s">
        <v>81</v>
      </c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 t="s">
        <v>126</v>
      </c>
      <c r="AL33" s="37" t="s">
        <v>126</v>
      </c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8"/>
      <c r="AY33" s="24"/>
    </row>
    <row r="34" spans="1:51" x14ac:dyDescent="0.25">
      <c r="A34" s="2"/>
      <c r="B34" s="175"/>
      <c r="C34" s="2"/>
      <c r="D34" s="2"/>
      <c r="S34" s="26"/>
      <c r="X34" s="14"/>
      <c r="AA34" s="14"/>
      <c r="AR34" s="14"/>
      <c r="AV34" s="14"/>
    </row>
    <row r="35" spans="1:51" x14ac:dyDescent="0.25">
      <c r="A35" s="2"/>
      <c r="B35" s="175"/>
      <c r="C35" s="2"/>
      <c r="D35" s="2"/>
      <c r="S35" s="26"/>
      <c r="X35" s="14"/>
      <c r="AA35" s="14"/>
      <c r="AR35" s="14"/>
      <c r="AV35" s="14"/>
    </row>
    <row r="36" spans="1:51" x14ac:dyDescent="0.25">
      <c r="A36" s="2"/>
      <c r="B36" s="175"/>
      <c r="C36" s="2"/>
      <c r="D36" s="2"/>
      <c r="S36" s="26"/>
      <c r="X36" s="14"/>
      <c r="AA36" s="14"/>
      <c r="AR36" s="14"/>
      <c r="AV36" s="14"/>
    </row>
    <row r="37" spans="1:51" x14ac:dyDescent="0.25">
      <c r="A37" s="2"/>
      <c r="B37" s="175"/>
      <c r="C37" s="2"/>
      <c r="D37" s="2"/>
      <c r="S37" s="26"/>
      <c r="X37" s="14"/>
      <c r="AA37" s="14"/>
      <c r="AR37" s="14"/>
      <c r="AV37" s="14"/>
    </row>
    <row r="38" spans="1:51" x14ac:dyDescent="0.25">
      <c r="A38" s="2"/>
      <c r="B38" s="175"/>
      <c r="C38" s="2"/>
      <c r="D38" s="2"/>
      <c r="S38" s="26"/>
      <c r="X38" s="14"/>
      <c r="AA38" s="14"/>
      <c r="AR38" s="14"/>
      <c r="AV38" s="14"/>
    </row>
    <row r="39" spans="1:51" x14ac:dyDescent="0.25">
      <c r="A39" s="2"/>
      <c r="B39" s="175"/>
      <c r="C39" s="2"/>
      <c r="D39" s="2"/>
      <c r="S39" s="26"/>
      <c r="X39" s="14"/>
      <c r="AA39" s="14"/>
      <c r="AR39" s="14"/>
      <c r="AV39" s="14"/>
    </row>
    <row r="40" spans="1:51" x14ac:dyDescent="0.25">
      <c r="A40" s="2"/>
      <c r="B40" s="175"/>
      <c r="C40" s="2"/>
      <c r="D40" s="2"/>
      <c r="S40" s="26"/>
      <c r="X40" s="14"/>
      <c r="AA40" s="14"/>
      <c r="AR40" s="14"/>
      <c r="AV40" s="14"/>
    </row>
    <row r="41" spans="1:51" x14ac:dyDescent="0.25">
      <c r="A41" s="2"/>
      <c r="B41" s="175"/>
      <c r="C41" s="2"/>
      <c r="D41" s="2"/>
      <c r="S41" s="26"/>
      <c r="X41" s="14"/>
      <c r="AA41" s="14"/>
      <c r="AR41" s="14"/>
      <c r="AV41" s="14"/>
    </row>
    <row r="42" spans="1:51" x14ac:dyDescent="0.25">
      <c r="A42" s="2"/>
      <c r="B42" s="175"/>
      <c r="C42" s="2"/>
      <c r="D42" s="2"/>
      <c r="S42" s="26"/>
      <c r="X42" s="14"/>
      <c r="AA42" s="14"/>
      <c r="AR42" s="14"/>
      <c r="AV42" s="14"/>
    </row>
    <row r="43" spans="1:51" x14ac:dyDescent="0.25">
      <c r="A43" s="2"/>
      <c r="B43" s="175"/>
      <c r="C43" s="2"/>
      <c r="D43" s="2"/>
      <c r="S43" s="26"/>
      <c r="X43" s="14"/>
      <c r="AA43" s="14"/>
      <c r="AR43" s="14"/>
      <c r="AV43" s="14"/>
    </row>
    <row r="44" spans="1:51" x14ac:dyDescent="0.25">
      <c r="A44" s="2"/>
      <c r="B44" s="175"/>
      <c r="C44" s="2"/>
      <c r="D44" s="2"/>
      <c r="S44" s="25"/>
      <c r="X44" s="14"/>
      <c r="AA44" s="14"/>
      <c r="AR44" s="14"/>
      <c r="AV44" s="14"/>
    </row>
    <row r="45" spans="1:51" x14ac:dyDescent="0.25">
      <c r="A45" s="2"/>
      <c r="B45" s="175"/>
      <c r="C45" s="2"/>
      <c r="D45" s="2"/>
      <c r="X45" s="14"/>
      <c r="AA45" s="14"/>
      <c r="AR45" s="14"/>
      <c r="AV45" s="14"/>
    </row>
    <row r="46" spans="1:51" x14ac:dyDescent="0.25">
      <c r="A46" s="2"/>
      <c r="B46" s="175"/>
      <c r="C46" s="2"/>
      <c r="D46" s="2"/>
      <c r="X46" s="14"/>
      <c r="AA46" s="14"/>
      <c r="AR46" s="14"/>
      <c r="AV46" s="14"/>
    </row>
    <row r="47" spans="1:51" x14ac:dyDescent="0.25">
      <c r="A47" s="2"/>
      <c r="B47" s="175"/>
      <c r="C47" s="2"/>
      <c r="D47" s="2"/>
      <c r="X47" s="14"/>
      <c r="AA47" s="14"/>
      <c r="AR47" s="14"/>
      <c r="AV47" s="14"/>
    </row>
    <row r="48" spans="1:51" x14ac:dyDescent="0.25">
      <c r="A48" s="2"/>
      <c r="B48" s="175"/>
      <c r="C48" s="2"/>
      <c r="D48" s="2"/>
      <c r="X48" s="14"/>
      <c r="AA48" s="14"/>
      <c r="AR48" s="14"/>
      <c r="AV48" s="14"/>
    </row>
    <row r="49" spans="5:48" x14ac:dyDescent="0.25">
      <c r="E49" s="33"/>
      <c r="F49" s="33"/>
      <c r="G49" s="33"/>
      <c r="H49" s="34"/>
      <c r="I49" s="33"/>
      <c r="J49" s="33"/>
      <c r="X49" s="14"/>
      <c r="AA49" s="14"/>
      <c r="AR49" s="14"/>
      <c r="AV49" s="14"/>
    </row>
    <row r="50" spans="5:48" x14ac:dyDescent="0.25">
      <c r="X50" s="14"/>
      <c r="AA50" s="14"/>
      <c r="AR50" s="14"/>
      <c r="AV50" s="14"/>
    </row>
    <row r="51" spans="5:48" x14ac:dyDescent="0.25">
      <c r="X51" s="14"/>
      <c r="AA51" s="14"/>
      <c r="AR51" s="14"/>
      <c r="AV51" s="14"/>
    </row>
    <row r="52" spans="5:48" x14ac:dyDescent="0.25">
      <c r="X52" s="14"/>
      <c r="AA52" s="14"/>
      <c r="AR52" s="14"/>
      <c r="AV52" s="14"/>
    </row>
    <row r="53" spans="5:48" x14ac:dyDescent="0.25">
      <c r="X53" s="14"/>
      <c r="AA53" s="14"/>
      <c r="AR53" s="14"/>
      <c r="AV53" s="14"/>
    </row>
    <row r="54" spans="5:48" x14ac:dyDescent="0.25">
      <c r="X54" s="14"/>
      <c r="AA54" s="14"/>
      <c r="AR54" s="14"/>
      <c r="AV54" s="14"/>
    </row>
    <row r="55" spans="5:48" x14ac:dyDescent="0.25">
      <c r="X55" s="14"/>
      <c r="AA55" s="14"/>
      <c r="AR55" s="14"/>
      <c r="AV55" s="14"/>
    </row>
    <row r="56" spans="5:48" x14ac:dyDescent="0.25">
      <c r="X56" s="14"/>
      <c r="AA56" s="14"/>
      <c r="AR56" s="14"/>
      <c r="AV56" s="14"/>
    </row>
    <row r="57" spans="5:48" x14ac:dyDescent="0.25">
      <c r="X57" s="14"/>
      <c r="AA57" s="14"/>
      <c r="AR57" s="14"/>
      <c r="AV57" s="14"/>
    </row>
    <row r="58" spans="5:48" x14ac:dyDescent="0.25">
      <c r="X58" s="14"/>
      <c r="AA58" s="14"/>
      <c r="AR58" s="14"/>
      <c r="AV58" s="14"/>
    </row>
    <row r="59" spans="5:48" x14ac:dyDescent="0.25">
      <c r="X59" s="14"/>
      <c r="AA59" s="14"/>
      <c r="AR59" s="14"/>
      <c r="AV59" s="14"/>
    </row>
    <row r="60" spans="5:48" x14ac:dyDescent="0.25">
      <c r="X60" s="14"/>
      <c r="AA60" s="14"/>
      <c r="AR60" s="14"/>
      <c r="AV60" s="14"/>
    </row>
    <row r="61" spans="5:48" x14ac:dyDescent="0.25">
      <c r="X61" s="14"/>
      <c r="AA61" s="14"/>
      <c r="AR61" s="14"/>
      <c r="AV61" s="14"/>
    </row>
    <row r="62" spans="5:48" x14ac:dyDescent="0.25">
      <c r="X62" s="14"/>
      <c r="AA62" s="14"/>
      <c r="AR62" s="14"/>
      <c r="AV62" s="14"/>
    </row>
    <row r="63" spans="5:48" x14ac:dyDescent="0.25">
      <c r="X63" s="14"/>
      <c r="AA63" s="14"/>
      <c r="AR63" s="14"/>
      <c r="AV63" s="14"/>
    </row>
    <row r="64" spans="5:48" x14ac:dyDescent="0.25">
      <c r="X64" s="14"/>
      <c r="AA64" s="14"/>
      <c r="AR64" s="14"/>
      <c r="AV64" s="14"/>
    </row>
    <row r="65" spans="24:48" x14ac:dyDescent="0.25">
      <c r="X65" s="14"/>
      <c r="AA65" s="14"/>
      <c r="AR65" s="14"/>
      <c r="AV65" s="14"/>
    </row>
    <row r="66" spans="24:48" x14ac:dyDescent="0.25">
      <c r="X66" s="14"/>
      <c r="AA66" s="14"/>
      <c r="AR66" s="14"/>
      <c r="AV66" s="14"/>
    </row>
    <row r="67" spans="24:48" x14ac:dyDescent="0.25">
      <c r="X67" s="14"/>
      <c r="AA67" s="14"/>
      <c r="AR67" s="14"/>
      <c r="AV67" s="14"/>
    </row>
    <row r="68" spans="24:48" x14ac:dyDescent="0.25">
      <c r="X68" s="14"/>
      <c r="AA68" s="14"/>
      <c r="AR68" s="14"/>
      <c r="AV68" s="14"/>
    </row>
    <row r="69" spans="24:48" x14ac:dyDescent="0.25">
      <c r="X69" s="14"/>
      <c r="AA69" s="14"/>
      <c r="AR69" s="14"/>
      <c r="AV69" s="14"/>
    </row>
    <row r="70" spans="24:48" x14ac:dyDescent="0.25">
      <c r="X70" s="14"/>
      <c r="AA70" s="14"/>
      <c r="AR70" s="14"/>
      <c r="AV70" s="14"/>
    </row>
    <row r="71" spans="24:48" x14ac:dyDescent="0.25">
      <c r="X71" s="14"/>
      <c r="AA71" s="14"/>
      <c r="AR71" s="14"/>
      <c r="AV71" s="14"/>
    </row>
    <row r="72" spans="24:48" x14ac:dyDescent="0.25">
      <c r="X72" s="14"/>
      <c r="AA72" s="14"/>
      <c r="AR72" s="14"/>
      <c r="AV72" s="14"/>
    </row>
    <row r="73" spans="24:48" x14ac:dyDescent="0.25">
      <c r="X73" s="14"/>
      <c r="AA73" s="14"/>
      <c r="AR73" s="14"/>
      <c r="AV73" s="14"/>
    </row>
    <row r="74" spans="24:48" x14ac:dyDescent="0.25">
      <c r="X74" s="14"/>
      <c r="AA74" s="14"/>
      <c r="AR74" s="14"/>
      <c r="AV74" s="14"/>
    </row>
    <row r="75" spans="24:48" x14ac:dyDescent="0.25">
      <c r="X75" s="14"/>
      <c r="AA75" s="14"/>
      <c r="AR75" s="14"/>
      <c r="AV75" s="14"/>
    </row>
    <row r="76" spans="24:48" x14ac:dyDescent="0.25">
      <c r="X76" s="14"/>
      <c r="AA76" s="14"/>
      <c r="AR76" s="14"/>
      <c r="AV76" s="14"/>
    </row>
    <row r="77" spans="24:48" x14ac:dyDescent="0.25">
      <c r="X77" s="14"/>
      <c r="AA77" s="14"/>
      <c r="AR77" s="14"/>
      <c r="AV77" s="14"/>
    </row>
    <row r="78" spans="24:48" x14ac:dyDescent="0.25">
      <c r="X78" s="14"/>
      <c r="AA78" s="14"/>
      <c r="AR78" s="14"/>
      <c r="AV78" s="14"/>
    </row>
    <row r="79" spans="24:48" x14ac:dyDescent="0.25">
      <c r="X79" s="14"/>
      <c r="AA79" s="14"/>
      <c r="AR79" s="14"/>
      <c r="AV79" s="14"/>
    </row>
    <row r="80" spans="24:48" x14ac:dyDescent="0.25">
      <c r="X80" s="14"/>
      <c r="AA80" s="14"/>
      <c r="AR80" s="14"/>
      <c r="AV80" s="14"/>
    </row>
    <row r="81" spans="24:48" x14ac:dyDescent="0.25">
      <c r="X81" s="14"/>
      <c r="AA81" s="14"/>
      <c r="AR81" s="14"/>
      <c r="AV81" s="14"/>
    </row>
    <row r="82" spans="24:48" x14ac:dyDescent="0.25">
      <c r="X82" s="14"/>
      <c r="AA82" s="14"/>
      <c r="AR82" s="14"/>
      <c r="AV82" s="14"/>
    </row>
    <row r="83" spans="24:48" x14ac:dyDescent="0.25">
      <c r="X83" s="14"/>
      <c r="AA83" s="14"/>
      <c r="AR83" s="14"/>
      <c r="AV83" s="14"/>
    </row>
    <row r="84" spans="24:48" x14ac:dyDescent="0.25">
      <c r="X84" s="14"/>
      <c r="AA84" s="14"/>
      <c r="AR84" s="14"/>
      <c r="AV84" s="14"/>
    </row>
    <row r="85" spans="24:48" x14ac:dyDescent="0.25">
      <c r="X85" s="14"/>
      <c r="AA85" s="14"/>
      <c r="AR85" s="14"/>
      <c r="AV85" s="14"/>
    </row>
    <row r="86" spans="24:48" x14ac:dyDescent="0.25">
      <c r="X86" s="14"/>
      <c r="AA86" s="14"/>
      <c r="AR86" s="14"/>
      <c r="AV86" s="14"/>
    </row>
    <row r="87" spans="24:48" x14ac:dyDescent="0.25">
      <c r="X87" s="14"/>
      <c r="AA87" s="14"/>
      <c r="AR87" s="14"/>
      <c r="AV87" s="14"/>
    </row>
    <row r="88" spans="24:48" x14ac:dyDescent="0.25">
      <c r="X88" s="14"/>
      <c r="AA88" s="14"/>
      <c r="AR88" s="14"/>
      <c r="AV88" s="14"/>
    </row>
    <row r="89" spans="24:48" x14ac:dyDescent="0.25">
      <c r="X89" s="14"/>
      <c r="AA89" s="14"/>
      <c r="AR89" s="14"/>
      <c r="AV89" s="14"/>
    </row>
    <row r="90" spans="24:48" x14ac:dyDescent="0.25">
      <c r="X90" s="14"/>
      <c r="AA90" s="14"/>
      <c r="AR90" s="14"/>
      <c r="AV90" s="14"/>
    </row>
    <row r="91" spans="24:48" x14ac:dyDescent="0.25">
      <c r="X91" s="14"/>
      <c r="AA91" s="14"/>
      <c r="AR91" s="14"/>
      <c r="AV91" s="14"/>
    </row>
    <row r="92" spans="24:48" x14ac:dyDescent="0.25">
      <c r="X92" s="14"/>
      <c r="AA92" s="14"/>
      <c r="AR92" s="14"/>
      <c r="AV92" s="14"/>
    </row>
    <row r="93" spans="24:48" x14ac:dyDescent="0.25">
      <c r="X93" s="14"/>
      <c r="AA93" s="14"/>
      <c r="AR93" s="14"/>
      <c r="AV93" s="14"/>
    </row>
    <row r="94" spans="24:48" x14ac:dyDescent="0.25">
      <c r="X94" s="14"/>
      <c r="AA94" s="14"/>
      <c r="AR94" s="14"/>
      <c r="AV94" s="14"/>
    </row>
    <row r="95" spans="24:48" x14ac:dyDescent="0.25">
      <c r="X95" s="14"/>
      <c r="AA95" s="14"/>
      <c r="AR95" s="14"/>
      <c r="AV95" s="14"/>
    </row>
    <row r="96" spans="24:48" x14ac:dyDescent="0.25">
      <c r="X96" s="14"/>
      <c r="AA96" s="14"/>
      <c r="AR96" s="14"/>
      <c r="AV96" s="14"/>
    </row>
    <row r="97" spans="24:48" x14ac:dyDescent="0.25">
      <c r="X97" s="14"/>
      <c r="AA97" s="14"/>
      <c r="AR97" s="14"/>
      <c r="AV97" s="14"/>
    </row>
    <row r="98" spans="24:48" x14ac:dyDescent="0.25">
      <c r="X98" s="14"/>
      <c r="AA98" s="14"/>
      <c r="AR98" s="14"/>
      <c r="AV98" s="14"/>
    </row>
    <row r="99" spans="24:48" x14ac:dyDescent="0.25">
      <c r="X99" s="14"/>
      <c r="AA99" s="14"/>
      <c r="AR99" s="14"/>
      <c r="AV99" s="14"/>
    </row>
    <row r="100" spans="24:48" x14ac:dyDescent="0.25">
      <c r="X100" s="14"/>
      <c r="AA100" s="14"/>
      <c r="AR100" s="14"/>
      <c r="AV100" s="14"/>
    </row>
    <row r="101" spans="24:48" x14ac:dyDescent="0.25">
      <c r="X101" s="14"/>
      <c r="AA101" s="14"/>
      <c r="AR101" s="14"/>
      <c r="AV101" s="14"/>
    </row>
    <row r="102" spans="24:48" x14ac:dyDescent="0.25">
      <c r="X102" s="14"/>
      <c r="AA102" s="14"/>
      <c r="AR102" s="14"/>
      <c r="AV102" s="14"/>
    </row>
    <row r="103" spans="24:48" x14ac:dyDescent="0.25">
      <c r="X103" s="14"/>
      <c r="AA103" s="14"/>
      <c r="AR103" s="14"/>
      <c r="AV103" s="14"/>
    </row>
    <row r="104" spans="24:48" x14ac:dyDescent="0.25">
      <c r="X104" s="14"/>
      <c r="AA104" s="14"/>
      <c r="AR104" s="14"/>
      <c r="AV104" s="14"/>
    </row>
    <row r="105" spans="24:48" x14ac:dyDescent="0.25">
      <c r="X105" s="14"/>
      <c r="AA105" s="14"/>
      <c r="AR105" s="14"/>
      <c r="AV105" s="14"/>
    </row>
    <row r="106" spans="24:48" x14ac:dyDescent="0.25">
      <c r="X106" s="14"/>
      <c r="AA106" s="14"/>
      <c r="AR106" s="14"/>
      <c r="AV106" s="14"/>
    </row>
    <row r="107" spans="24:48" x14ac:dyDescent="0.25">
      <c r="X107" s="14"/>
      <c r="AA107" s="14"/>
      <c r="AR107" s="14"/>
      <c r="AV107" s="14"/>
    </row>
    <row r="108" spans="24:48" x14ac:dyDescent="0.25">
      <c r="X108" s="14"/>
      <c r="AA108" s="14"/>
      <c r="AR108" s="14"/>
      <c r="AV108" s="14"/>
    </row>
    <row r="109" spans="24:48" x14ac:dyDescent="0.25">
      <c r="X109" s="14"/>
      <c r="AA109" s="14"/>
      <c r="AR109" s="14"/>
      <c r="AV109" s="14"/>
    </row>
    <row r="110" spans="24:48" x14ac:dyDescent="0.25">
      <c r="X110" s="14"/>
      <c r="AA110" s="14"/>
      <c r="AR110" s="14"/>
      <c r="AV110" s="14"/>
    </row>
    <row r="111" spans="24:48" x14ac:dyDescent="0.25">
      <c r="X111" s="14"/>
      <c r="AA111" s="14"/>
      <c r="AR111" s="14"/>
      <c r="AV111" s="14"/>
    </row>
    <row r="112" spans="24:48" x14ac:dyDescent="0.25">
      <c r="X112" s="14"/>
      <c r="AA112" s="14"/>
      <c r="AR112" s="14"/>
      <c r="AV112" s="14"/>
    </row>
    <row r="113" spans="24:48" x14ac:dyDescent="0.25">
      <c r="X113" s="14"/>
      <c r="AA113" s="14"/>
      <c r="AR113" s="14"/>
      <c r="AV113" s="14"/>
    </row>
    <row r="114" spans="24:48" x14ac:dyDescent="0.25">
      <c r="X114" s="14"/>
      <c r="AA114" s="14"/>
      <c r="AR114" s="14"/>
      <c r="AV114" s="14"/>
    </row>
    <row r="115" spans="24:48" x14ac:dyDescent="0.25">
      <c r="X115" s="14"/>
      <c r="AA115" s="14"/>
      <c r="AR115" s="14"/>
      <c r="AV115" s="14"/>
    </row>
    <row r="116" spans="24:48" x14ac:dyDescent="0.25">
      <c r="X116" s="14"/>
      <c r="AA116" s="14"/>
      <c r="AR116" s="14"/>
      <c r="AV116" s="14"/>
    </row>
    <row r="117" spans="24:48" x14ac:dyDescent="0.25">
      <c r="X117" s="14"/>
      <c r="AA117" s="14"/>
      <c r="AR117" s="14"/>
      <c r="AV117" s="14"/>
    </row>
    <row r="118" spans="24:48" x14ac:dyDescent="0.25">
      <c r="X118" s="14"/>
      <c r="AA118" s="14"/>
      <c r="AR118" s="14"/>
      <c r="AV118" s="14"/>
    </row>
    <row r="119" spans="24:48" x14ac:dyDescent="0.25">
      <c r="X119" s="14"/>
      <c r="AA119" s="14"/>
      <c r="AR119" s="14"/>
      <c r="AV119" s="14"/>
    </row>
    <row r="120" spans="24:48" x14ac:dyDescent="0.25">
      <c r="X120" s="14"/>
      <c r="AA120" s="14"/>
      <c r="AR120" s="14"/>
      <c r="AV120" s="14"/>
    </row>
    <row r="121" spans="24:48" x14ac:dyDescent="0.25">
      <c r="X121" s="14"/>
      <c r="AA121" s="14"/>
      <c r="AR121" s="14"/>
      <c r="AV121" s="14"/>
    </row>
    <row r="122" spans="24:48" x14ac:dyDescent="0.25">
      <c r="X122" s="14"/>
      <c r="AA122" s="14"/>
      <c r="AR122" s="14"/>
      <c r="AV122" s="14"/>
    </row>
    <row r="123" spans="24:48" x14ac:dyDescent="0.25">
      <c r="X123" s="14"/>
      <c r="AA123" s="14"/>
      <c r="AR123" s="14"/>
      <c r="AV123" s="14"/>
    </row>
    <row r="124" spans="24:48" x14ac:dyDescent="0.25">
      <c r="X124" s="14"/>
      <c r="AA124" s="14"/>
      <c r="AR124" s="14"/>
      <c r="AV124" s="14"/>
    </row>
    <row r="125" spans="24:48" x14ac:dyDescent="0.25">
      <c r="X125" s="14"/>
      <c r="AA125" s="14"/>
      <c r="AR125" s="14"/>
      <c r="AV125" s="14"/>
    </row>
    <row r="126" spans="24:48" x14ac:dyDescent="0.25">
      <c r="X126" s="14"/>
      <c r="AA126" s="14"/>
      <c r="AR126" s="14"/>
      <c r="AV126" s="14"/>
    </row>
    <row r="127" spans="24:48" x14ac:dyDescent="0.25">
      <c r="X127" s="14"/>
      <c r="AA127" s="14"/>
      <c r="AR127" s="14"/>
      <c r="AV127" s="14"/>
    </row>
    <row r="128" spans="24:48" x14ac:dyDescent="0.25">
      <c r="X128" s="14"/>
      <c r="AA128" s="14"/>
      <c r="AR128" s="14"/>
      <c r="AV128" s="14"/>
    </row>
    <row r="129" spans="24:48" x14ac:dyDescent="0.25">
      <c r="X129" s="14"/>
      <c r="AA129" s="14"/>
      <c r="AR129" s="14"/>
      <c r="AV129" s="14"/>
    </row>
    <row r="130" spans="24:48" x14ac:dyDescent="0.25">
      <c r="X130" s="14"/>
      <c r="AA130" s="14"/>
      <c r="AR130" s="14"/>
      <c r="AV130" s="14"/>
    </row>
    <row r="131" spans="24:48" x14ac:dyDescent="0.25">
      <c r="X131" s="14"/>
      <c r="AA131" s="14"/>
      <c r="AR131" s="14"/>
      <c r="AV131" s="14"/>
    </row>
    <row r="132" spans="24:48" x14ac:dyDescent="0.25">
      <c r="X132" s="14"/>
      <c r="AA132" s="14"/>
      <c r="AR132" s="14"/>
      <c r="AV132" s="14"/>
    </row>
    <row r="133" spans="24:48" x14ac:dyDescent="0.25">
      <c r="X133" s="14"/>
      <c r="AA133" s="14"/>
      <c r="AR133" s="14"/>
      <c r="AV133" s="14"/>
    </row>
    <row r="134" spans="24:48" x14ac:dyDescent="0.25">
      <c r="X134" s="14"/>
      <c r="AA134" s="14"/>
      <c r="AR134" s="14"/>
      <c r="AV134" s="14"/>
    </row>
    <row r="135" spans="24:48" x14ac:dyDescent="0.25">
      <c r="X135" s="14"/>
      <c r="AA135" s="14"/>
      <c r="AR135" s="14"/>
      <c r="AV135" s="14"/>
    </row>
    <row r="136" spans="24:48" x14ac:dyDescent="0.25">
      <c r="X136" s="14"/>
      <c r="AA136" s="14"/>
      <c r="AR136" s="14"/>
      <c r="AV136" s="14"/>
    </row>
    <row r="137" spans="24:48" x14ac:dyDescent="0.25">
      <c r="X137" s="14"/>
      <c r="AA137" s="14"/>
      <c r="AR137" s="14"/>
      <c r="AV137" s="14"/>
    </row>
    <row r="138" spans="24:48" x14ac:dyDescent="0.25">
      <c r="X138" s="14"/>
      <c r="AA138" s="14"/>
      <c r="AR138" s="14"/>
      <c r="AV138" s="14"/>
    </row>
    <row r="139" spans="24:48" x14ac:dyDescent="0.25">
      <c r="X139" s="14"/>
      <c r="AA139" s="14"/>
      <c r="AR139" s="14"/>
      <c r="AV139" s="14"/>
    </row>
    <row r="140" spans="24:48" x14ac:dyDescent="0.25">
      <c r="X140" s="14"/>
      <c r="AA140" s="14"/>
      <c r="AR140" s="14"/>
      <c r="AV140" s="14"/>
    </row>
    <row r="141" spans="24:48" x14ac:dyDescent="0.25">
      <c r="X141" s="14"/>
      <c r="AA141" s="14"/>
      <c r="AR141" s="14"/>
      <c r="AV141" s="14"/>
    </row>
    <row r="142" spans="24:48" x14ac:dyDescent="0.25">
      <c r="X142" s="14"/>
      <c r="AA142" s="14"/>
      <c r="AR142" s="14"/>
      <c r="AV142" s="14"/>
    </row>
    <row r="143" spans="24:48" x14ac:dyDescent="0.25">
      <c r="X143" s="14"/>
      <c r="AA143" s="14"/>
      <c r="AR143" s="14"/>
      <c r="AV143" s="14"/>
    </row>
    <row r="144" spans="24:48" x14ac:dyDescent="0.25">
      <c r="X144" s="14"/>
      <c r="AA144" s="14"/>
      <c r="AR144" s="14"/>
      <c r="AV144" s="14"/>
    </row>
    <row r="145" spans="24:48" x14ac:dyDescent="0.25">
      <c r="X145" s="14"/>
      <c r="AA145" s="14"/>
      <c r="AR145" s="14"/>
      <c r="AV145" s="14"/>
    </row>
    <row r="146" spans="24:48" x14ac:dyDescent="0.25">
      <c r="X146" s="14"/>
      <c r="AA146" s="14"/>
      <c r="AR146" s="14"/>
      <c r="AV146" s="14"/>
    </row>
    <row r="147" spans="24:48" x14ac:dyDescent="0.25">
      <c r="X147" s="14"/>
      <c r="AA147" s="14"/>
      <c r="AR147" s="14"/>
      <c r="AV147" s="14"/>
    </row>
    <row r="148" spans="24:48" x14ac:dyDescent="0.25">
      <c r="X148" s="14"/>
      <c r="AA148" s="14"/>
      <c r="AR148" s="14"/>
      <c r="AV148" s="14"/>
    </row>
    <row r="149" spans="24:48" x14ac:dyDescent="0.25">
      <c r="X149" s="14"/>
      <c r="AA149" s="14"/>
      <c r="AR149" s="14"/>
      <c r="AV149" s="14"/>
    </row>
    <row r="150" spans="24:48" x14ac:dyDescent="0.25">
      <c r="X150" s="14"/>
      <c r="AA150" s="14"/>
      <c r="AR150" s="14"/>
      <c r="AV150" s="14"/>
    </row>
    <row r="151" spans="24:48" x14ac:dyDescent="0.25">
      <c r="X151" s="14"/>
      <c r="AA151" s="14"/>
      <c r="AR151" s="14"/>
      <c r="AV151" s="14"/>
    </row>
    <row r="152" spans="24:48" x14ac:dyDescent="0.25">
      <c r="X152" s="14"/>
      <c r="AA152" s="14"/>
      <c r="AR152" s="14"/>
      <c r="AV152" s="14"/>
    </row>
    <row r="153" spans="24:48" x14ac:dyDescent="0.25">
      <c r="X153" s="14"/>
      <c r="AA153" s="14"/>
      <c r="AR153" s="14"/>
      <c r="AV153" s="14"/>
    </row>
    <row r="154" spans="24:48" x14ac:dyDescent="0.25">
      <c r="X154" s="14"/>
      <c r="AA154" s="14"/>
      <c r="AR154" s="14"/>
      <c r="AV154" s="14"/>
    </row>
    <row r="155" spans="24:48" x14ac:dyDescent="0.25">
      <c r="X155" s="14"/>
      <c r="AA155" s="14"/>
      <c r="AR155" s="14"/>
      <c r="AV155" s="14"/>
    </row>
    <row r="156" spans="24:48" x14ac:dyDescent="0.25">
      <c r="X156" s="14"/>
      <c r="AA156" s="14"/>
      <c r="AR156" s="14"/>
      <c r="AV156" s="14"/>
    </row>
    <row r="157" spans="24:48" x14ac:dyDescent="0.25">
      <c r="X157" s="14"/>
      <c r="AA157" s="14"/>
      <c r="AR157" s="14"/>
      <c r="AV157" s="14"/>
    </row>
    <row r="158" spans="24:48" x14ac:dyDescent="0.25">
      <c r="X158" s="14"/>
      <c r="AA158" s="14"/>
      <c r="AR158" s="14"/>
      <c r="AV158" s="14"/>
    </row>
    <row r="159" spans="24:48" x14ac:dyDescent="0.25">
      <c r="X159" s="14"/>
      <c r="AA159" s="14"/>
      <c r="AR159" s="14"/>
      <c r="AV159" s="14"/>
    </row>
    <row r="160" spans="24:48" x14ac:dyDescent="0.25">
      <c r="X160" s="14"/>
      <c r="AA160" s="14"/>
      <c r="AR160" s="14"/>
      <c r="AV160" s="14"/>
    </row>
    <row r="161" spans="24:48" x14ac:dyDescent="0.25">
      <c r="X161" s="14"/>
      <c r="AA161" s="14"/>
      <c r="AR161" s="14"/>
      <c r="AV161" s="14"/>
    </row>
    <row r="162" spans="24:48" x14ac:dyDescent="0.25">
      <c r="X162" s="14"/>
      <c r="AA162" s="14"/>
      <c r="AR162" s="14"/>
      <c r="AV162" s="14"/>
    </row>
    <row r="163" spans="24:48" x14ac:dyDescent="0.25">
      <c r="X163" s="14"/>
      <c r="AA163" s="14"/>
      <c r="AR163" s="14"/>
      <c r="AV163" s="14"/>
    </row>
    <row r="164" spans="24:48" x14ac:dyDescent="0.25">
      <c r="X164" s="14"/>
      <c r="AA164" s="14"/>
      <c r="AR164" s="14"/>
      <c r="AV164" s="14"/>
    </row>
    <row r="165" spans="24:48" x14ac:dyDescent="0.25">
      <c r="X165" s="14"/>
      <c r="AA165" s="14"/>
      <c r="AR165" s="14"/>
      <c r="AV165" s="14"/>
    </row>
    <row r="166" spans="24:48" x14ac:dyDescent="0.25">
      <c r="X166" s="14"/>
      <c r="AA166" s="14"/>
      <c r="AR166" s="14"/>
      <c r="AV166" s="14"/>
    </row>
    <row r="167" spans="24:48" x14ac:dyDescent="0.25">
      <c r="X167" s="14"/>
      <c r="AA167" s="14"/>
      <c r="AR167" s="14"/>
      <c r="AV167" s="14"/>
    </row>
    <row r="168" spans="24:48" x14ac:dyDescent="0.25">
      <c r="X168" s="14"/>
      <c r="AA168" s="14"/>
      <c r="AR168" s="14"/>
      <c r="AV168" s="14"/>
    </row>
    <row r="169" spans="24:48" x14ac:dyDescent="0.25">
      <c r="X169" s="14"/>
      <c r="AA169" s="14"/>
      <c r="AR169" s="14"/>
      <c r="AV169" s="14"/>
    </row>
    <row r="170" spans="24:48" x14ac:dyDescent="0.25">
      <c r="X170" s="14"/>
      <c r="AA170" s="14"/>
      <c r="AR170" s="14"/>
      <c r="AV170" s="14"/>
    </row>
    <row r="171" spans="24:48" x14ac:dyDescent="0.25">
      <c r="X171" s="14"/>
      <c r="AA171" s="14"/>
      <c r="AR171" s="14"/>
      <c r="AV171" s="14"/>
    </row>
    <row r="172" spans="24:48" x14ac:dyDescent="0.25">
      <c r="X172" s="14"/>
      <c r="AA172" s="14"/>
      <c r="AR172" s="14"/>
      <c r="AV172" s="14"/>
    </row>
    <row r="173" spans="24:48" x14ac:dyDescent="0.25">
      <c r="X173" s="14"/>
      <c r="AA173" s="14"/>
      <c r="AR173" s="14"/>
      <c r="AV173" s="14"/>
    </row>
    <row r="174" spans="24:48" x14ac:dyDescent="0.25">
      <c r="X174" s="14"/>
      <c r="AA174" s="14"/>
      <c r="AR174" s="14"/>
      <c r="AV174" s="14"/>
    </row>
    <row r="175" spans="24:48" x14ac:dyDescent="0.25">
      <c r="X175" s="14"/>
      <c r="AA175" s="14"/>
      <c r="AR175" s="14"/>
      <c r="AV175" s="14"/>
    </row>
    <row r="176" spans="24:48" x14ac:dyDescent="0.25">
      <c r="X176" s="14"/>
      <c r="AA176" s="14"/>
      <c r="AR176" s="14"/>
      <c r="AV176" s="14"/>
    </row>
    <row r="177" spans="24:48" x14ac:dyDescent="0.25">
      <c r="X177" s="14"/>
      <c r="AA177" s="14"/>
      <c r="AR177" s="14"/>
      <c r="AV177" s="14"/>
    </row>
    <row r="178" spans="24:48" x14ac:dyDescent="0.25">
      <c r="X178" s="14"/>
      <c r="AA178" s="14"/>
      <c r="AR178" s="14"/>
      <c r="AV178" s="14"/>
    </row>
    <row r="179" spans="24:48" x14ac:dyDescent="0.25">
      <c r="X179" s="14"/>
      <c r="AA179" s="14"/>
      <c r="AR179" s="14"/>
      <c r="AV179" s="14"/>
    </row>
    <row r="180" spans="24:48" x14ac:dyDescent="0.25">
      <c r="X180" s="14"/>
      <c r="AA180" s="14"/>
      <c r="AR180" s="14"/>
      <c r="AV180" s="14"/>
    </row>
    <row r="181" spans="24:48" x14ac:dyDescent="0.25">
      <c r="X181" s="14"/>
      <c r="AA181" s="14"/>
      <c r="AR181" s="14"/>
      <c r="AV181" s="14"/>
    </row>
    <row r="182" spans="24:48" x14ac:dyDescent="0.25">
      <c r="X182" s="14"/>
      <c r="AA182" s="14"/>
      <c r="AR182" s="14"/>
      <c r="AV182" s="14"/>
    </row>
    <row r="183" spans="24:48" x14ac:dyDescent="0.25">
      <c r="X183" s="14"/>
      <c r="AA183" s="14"/>
      <c r="AR183" s="14"/>
      <c r="AV183" s="14"/>
    </row>
    <row r="184" spans="24:48" x14ac:dyDescent="0.25">
      <c r="X184" s="14"/>
      <c r="AA184" s="14"/>
      <c r="AR184" s="14"/>
      <c r="AV184" s="14"/>
    </row>
    <row r="185" spans="24:48" x14ac:dyDescent="0.25">
      <c r="X185" s="14"/>
      <c r="AA185" s="14"/>
      <c r="AR185" s="14"/>
      <c r="AV185" s="14"/>
    </row>
    <row r="186" spans="24:48" x14ac:dyDescent="0.25">
      <c r="X186" s="14"/>
      <c r="AA186" s="14"/>
      <c r="AR186" s="14"/>
      <c r="AV186" s="14"/>
    </row>
    <row r="187" spans="24:48" x14ac:dyDescent="0.25">
      <c r="X187" s="14"/>
      <c r="AA187" s="14"/>
      <c r="AR187" s="14"/>
      <c r="AV187" s="14"/>
    </row>
    <row r="188" spans="24:48" x14ac:dyDescent="0.25">
      <c r="X188" s="14"/>
      <c r="AA188" s="14"/>
      <c r="AR188" s="14"/>
      <c r="AV188" s="14"/>
    </row>
    <row r="189" spans="24:48" x14ac:dyDescent="0.25">
      <c r="X189" s="14"/>
      <c r="AA189" s="14"/>
      <c r="AR189" s="14"/>
      <c r="AV189" s="14"/>
    </row>
    <row r="190" spans="24:48" x14ac:dyDescent="0.25">
      <c r="X190" s="14"/>
      <c r="AA190" s="14"/>
      <c r="AR190" s="14"/>
      <c r="AV190" s="14"/>
    </row>
    <row r="191" spans="24:48" x14ac:dyDescent="0.25">
      <c r="X191" s="14"/>
      <c r="AA191" s="14"/>
      <c r="AR191" s="14"/>
      <c r="AV191" s="14"/>
    </row>
    <row r="192" spans="24:48" x14ac:dyDescent="0.25">
      <c r="X192" s="14"/>
      <c r="AA192" s="14"/>
      <c r="AR192" s="14"/>
      <c r="AV192" s="14"/>
    </row>
    <row r="193" spans="24:48" x14ac:dyDescent="0.25">
      <c r="X193" s="14"/>
      <c r="AA193" s="14"/>
      <c r="AR193" s="14"/>
      <c r="AV193" s="14"/>
    </row>
    <row r="194" spans="24:48" x14ac:dyDescent="0.25">
      <c r="X194" s="14"/>
      <c r="AA194" s="14"/>
      <c r="AR194" s="14"/>
      <c r="AV194" s="14"/>
    </row>
  </sheetData>
  <mergeCells count="88">
    <mergeCell ref="D18:D19"/>
    <mergeCell ref="C18:C19"/>
    <mergeCell ref="B18:B19"/>
    <mergeCell ref="A18:A19"/>
    <mergeCell ref="D22:D23"/>
    <mergeCell ref="C22:C23"/>
    <mergeCell ref="B22:B23"/>
    <mergeCell ref="A22:A23"/>
    <mergeCell ref="D20:D21"/>
    <mergeCell ref="C20:C21"/>
    <mergeCell ref="B20:B21"/>
    <mergeCell ref="A20:A21"/>
    <mergeCell ref="D32:D33"/>
    <mergeCell ref="C32:C33"/>
    <mergeCell ref="B32:B33"/>
    <mergeCell ref="A32:A33"/>
    <mergeCell ref="D24:D25"/>
    <mergeCell ref="C24:C25"/>
    <mergeCell ref="B24:B25"/>
    <mergeCell ref="A24:A25"/>
    <mergeCell ref="B30:B31"/>
    <mergeCell ref="D26:D27"/>
    <mergeCell ref="C26:C27"/>
    <mergeCell ref="B26:B27"/>
    <mergeCell ref="A26:A27"/>
    <mergeCell ref="E18:E19"/>
    <mergeCell ref="H18:H19"/>
    <mergeCell ref="I18:I19"/>
    <mergeCell ref="E20:E21"/>
    <mergeCell ref="H20:H21"/>
    <mergeCell ref="I20:I21"/>
    <mergeCell ref="F18:F19"/>
    <mergeCell ref="F20:F21"/>
    <mergeCell ref="G18:G19"/>
    <mergeCell ref="G20:G21"/>
    <mergeCell ref="E22:E23"/>
    <mergeCell ref="H22:H23"/>
    <mergeCell ref="I22:I23"/>
    <mergeCell ref="E26:E27"/>
    <mergeCell ref="H26:H27"/>
    <mergeCell ref="I26:I27"/>
    <mergeCell ref="F22:F23"/>
    <mergeCell ref="F26:F27"/>
    <mergeCell ref="G22:G23"/>
    <mergeCell ref="G26:G27"/>
    <mergeCell ref="E24:E25"/>
    <mergeCell ref="H24:H25"/>
    <mergeCell ref="I24:I25"/>
    <mergeCell ref="E32:E33"/>
    <mergeCell ref="H32:H33"/>
    <mergeCell ref="I32:I33"/>
    <mergeCell ref="F24:F25"/>
    <mergeCell ref="F32:F33"/>
    <mergeCell ref="G24:G25"/>
    <mergeCell ref="G32:G33"/>
    <mergeCell ref="I28:I29"/>
    <mergeCell ref="G30:G31"/>
    <mergeCell ref="K32:K33"/>
    <mergeCell ref="K22:K23"/>
    <mergeCell ref="K26:K27"/>
    <mergeCell ref="K24:K25"/>
    <mergeCell ref="J28:J29"/>
    <mergeCell ref="K28:K29"/>
    <mergeCell ref="J32:J33"/>
    <mergeCell ref="J24:J25"/>
    <mergeCell ref="J26:J27"/>
    <mergeCell ref="J22:J23"/>
    <mergeCell ref="J20:J21"/>
    <mergeCell ref="J18:J19"/>
    <mergeCell ref="K18:K19"/>
    <mergeCell ref="K20:K21"/>
    <mergeCell ref="K30:K31"/>
    <mergeCell ref="J30:J31"/>
    <mergeCell ref="I30:I31"/>
    <mergeCell ref="H30:H31"/>
    <mergeCell ref="E30:E31"/>
    <mergeCell ref="D30:D31"/>
    <mergeCell ref="C30:C31"/>
    <mergeCell ref="F30:F31"/>
    <mergeCell ref="E28:E29"/>
    <mergeCell ref="H28:H29"/>
    <mergeCell ref="D28:D29"/>
    <mergeCell ref="C28:C29"/>
    <mergeCell ref="B28:B29"/>
    <mergeCell ref="A28:A29"/>
    <mergeCell ref="F28:F29"/>
    <mergeCell ref="G28:G29"/>
    <mergeCell ref="A30:A31"/>
  </mergeCells>
  <pageMargins left="0.31496062992125984" right="0.31496062992125984" top="0.19685039370078741" bottom="0.74803149606299213" header="0" footer="0"/>
  <pageSetup paperSize="9" scale="86" fitToWidth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46"/>
  <sheetViews>
    <sheetView topLeftCell="A7" zoomScale="78" zoomScaleNormal="78" workbookViewId="0">
      <selection activeCell="Q53" sqref="Q53"/>
    </sheetView>
  </sheetViews>
  <sheetFormatPr defaultRowHeight="15" x14ac:dyDescent="0.25"/>
  <cols>
    <col min="1" max="1" width="11.7109375" customWidth="1"/>
    <col min="2" max="2" width="5.85546875" style="1" customWidth="1"/>
    <col min="3" max="3" width="32.140625" customWidth="1"/>
    <col min="4" max="4" width="10.140625" customWidth="1"/>
    <col min="5" max="7" width="6.42578125" style="2" customWidth="1"/>
    <col min="8" max="8" width="6.85546875" style="2" customWidth="1"/>
    <col min="9" max="9" width="6.5703125" style="2" customWidth="1"/>
    <col min="10" max="10" width="6.28515625" style="2" customWidth="1"/>
    <col min="11" max="12" width="4.5703125" style="14" customWidth="1"/>
    <col min="13" max="14" width="4.5703125" style="13" customWidth="1"/>
    <col min="15" max="18" width="4.5703125" style="14" customWidth="1"/>
    <col min="19" max="19" width="4.5703125" style="13" customWidth="1"/>
    <col min="20" max="22" width="4.5703125" style="14" customWidth="1"/>
    <col min="23" max="23" width="4.85546875" style="16" customWidth="1"/>
    <col min="24" max="25" width="4.42578125" style="14" customWidth="1"/>
    <col min="26" max="26" width="4.42578125" style="16" customWidth="1"/>
    <col min="27" max="27" width="4.42578125" style="14" customWidth="1"/>
    <col min="28" max="28" width="4.42578125" style="13" customWidth="1"/>
    <col min="29" max="43" width="4.42578125" style="14" customWidth="1"/>
    <col min="44" max="45" width="4.140625" style="2" customWidth="1"/>
    <col min="46" max="46" width="4.42578125" style="2" customWidth="1"/>
    <col min="47" max="51" width="9.140625" style="2"/>
  </cols>
  <sheetData>
    <row r="1" spans="1:51" s="59" customFormat="1" ht="18.75" x14ac:dyDescent="0.3">
      <c r="A1" s="67"/>
      <c r="B1" s="60"/>
      <c r="C1" s="67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58"/>
      <c r="AL1" s="58"/>
    </row>
    <row r="2" spans="1:51" s="3" customFormat="1" ht="18.75" x14ac:dyDescent="0.3">
      <c r="A2" s="82" t="s">
        <v>294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T2" s="82"/>
      <c r="U2" s="82"/>
      <c r="V2" s="82"/>
      <c r="W2" s="82"/>
      <c r="X2" s="82"/>
      <c r="Y2" s="82"/>
      <c r="Z2" s="88" t="s">
        <v>280</v>
      </c>
      <c r="AA2" s="82"/>
      <c r="AB2" s="82"/>
      <c r="AC2" s="82"/>
      <c r="AD2" s="82"/>
      <c r="AE2" s="82"/>
      <c r="AF2" s="82"/>
      <c r="AG2" s="82"/>
      <c r="AH2" s="82"/>
      <c r="AI2" s="82"/>
      <c r="AJ2" s="82"/>
    </row>
    <row r="3" spans="1:51" s="3" customFormat="1" ht="18.75" x14ac:dyDescent="0.3">
      <c r="A3" s="5"/>
      <c r="B3" s="150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2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51" s="3" customFormat="1" ht="9.75" customHeight="1" x14ac:dyDescent="0.3">
      <c r="A4" s="84"/>
      <c r="B4" s="85"/>
      <c r="C4" s="82"/>
      <c r="D4" s="82"/>
      <c r="E4" s="82"/>
      <c r="F4" s="160"/>
      <c r="G4" s="160"/>
      <c r="H4" s="160"/>
      <c r="I4" s="160"/>
      <c r="J4" s="160"/>
      <c r="K4" s="160"/>
      <c r="L4" s="160"/>
      <c r="M4" s="160"/>
      <c r="N4" s="160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</row>
    <row r="5" spans="1:51" s="7" customFormat="1" ht="18.75" x14ac:dyDescent="0.3">
      <c r="A5" s="52" t="s">
        <v>142</v>
      </c>
      <c r="B5" s="52"/>
      <c r="C5" s="94"/>
      <c r="D5" s="95"/>
      <c r="E5" s="100" t="s">
        <v>231</v>
      </c>
      <c r="F5" s="95"/>
      <c r="G5" s="95"/>
      <c r="H5" s="52"/>
      <c r="I5" s="95"/>
      <c r="J5" s="52"/>
      <c r="K5" s="54"/>
      <c r="L5" s="54"/>
      <c r="M5" s="53"/>
      <c r="N5" s="53"/>
      <c r="O5" s="100" t="s">
        <v>194</v>
      </c>
      <c r="P5" s="52"/>
      <c r="Q5" s="100"/>
      <c r="R5" s="100"/>
      <c r="S5" s="154"/>
      <c r="T5" s="100"/>
      <c r="U5" s="100"/>
      <c r="V5" s="52"/>
      <c r="W5" s="54"/>
      <c r="X5" s="52"/>
      <c r="Y5" s="51"/>
      <c r="Z5" s="155" t="s">
        <v>274</v>
      </c>
      <c r="AA5" s="52"/>
      <c r="AB5" s="156"/>
      <c r="AC5" s="51"/>
      <c r="AD5" s="51"/>
      <c r="AE5" s="51"/>
      <c r="AF5" s="51"/>
      <c r="AG5" s="52"/>
      <c r="AH5" s="51"/>
      <c r="AI5" s="51"/>
      <c r="AJ5" s="51"/>
      <c r="AK5" s="51"/>
      <c r="AL5" s="151"/>
      <c r="AM5" s="12"/>
      <c r="AN5" s="12"/>
      <c r="AO5" s="12"/>
      <c r="AP5" s="12"/>
      <c r="AQ5" s="12"/>
      <c r="AT5" s="12"/>
    </row>
    <row r="6" spans="1:51" s="8" customFormat="1" ht="18.75" x14ac:dyDescent="0.3">
      <c r="A6" s="53" t="s">
        <v>143</v>
      </c>
      <c r="B6" s="53"/>
      <c r="C6" s="53"/>
      <c r="D6" s="101"/>
      <c r="E6" s="100" t="s">
        <v>232</v>
      </c>
      <c r="F6" s="101"/>
      <c r="G6" s="101"/>
      <c r="H6" s="53"/>
      <c r="I6" s="53"/>
      <c r="J6" s="53"/>
      <c r="K6" s="54"/>
      <c r="L6" s="54"/>
      <c r="M6" s="53"/>
      <c r="N6" s="53"/>
      <c r="O6" s="100" t="s">
        <v>292</v>
      </c>
      <c r="P6" s="53"/>
      <c r="Q6" s="100"/>
      <c r="R6" s="100"/>
      <c r="S6" s="154"/>
      <c r="T6" s="100"/>
      <c r="U6" s="100"/>
      <c r="V6" s="53"/>
      <c r="W6" s="54"/>
      <c r="X6" s="53"/>
      <c r="Y6" s="51"/>
      <c r="Z6" s="157" t="s">
        <v>275</v>
      </c>
      <c r="AA6" s="53"/>
      <c r="AB6" s="156"/>
      <c r="AC6" s="51"/>
      <c r="AD6" s="51"/>
      <c r="AE6" s="51"/>
      <c r="AF6" s="51"/>
      <c r="AG6" s="53"/>
      <c r="AH6" s="51"/>
      <c r="AI6" s="51"/>
      <c r="AJ6" s="51"/>
      <c r="AK6" s="51"/>
      <c r="AL6" s="151"/>
      <c r="AM6" s="12"/>
      <c r="AN6" s="12"/>
      <c r="AO6" s="12"/>
      <c r="AP6" s="12"/>
      <c r="AQ6" s="12"/>
      <c r="AT6" s="12"/>
    </row>
    <row r="7" spans="1:51" s="8" customFormat="1" ht="18.75" x14ac:dyDescent="0.3">
      <c r="A7" s="53" t="s">
        <v>226</v>
      </c>
      <c r="B7" s="53"/>
      <c r="C7" s="53"/>
      <c r="D7" s="101"/>
      <c r="E7" s="54" t="s">
        <v>190</v>
      </c>
      <c r="F7" s="101"/>
      <c r="G7" s="101"/>
      <c r="H7" s="53"/>
      <c r="I7" s="53"/>
      <c r="J7" s="53"/>
      <c r="K7" s="54"/>
      <c r="L7" s="54"/>
      <c r="M7" s="53"/>
      <c r="N7" s="53"/>
      <c r="O7" s="54" t="s">
        <v>272</v>
      </c>
      <c r="P7" s="53"/>
      <c r="Q7" s="54"/>
      <c r="R7" s="54"/>
      <c r="S7" s="53"/>
      <c r="T7" s="54"/>
      <c r="U7" s="54"/>
      <c r="V7" s="53"/>
      <c r="W7" s="54"/>
      <c r="X7" s="53"/>
      <c r="Y7" s="54"/>
      <c r="Z7" s="157" t="s">
        <v>276</v>
      </c>
      <c r="AA7" s="53"/>
      <c r="AB7" s="53"/>
      <c r="AC7" s="54"/>
      <c r="AD7" s="54"/>
      <c r="AE7" s="54"/>
      <c r="AF7" s="54"/>
      <c r="AG7" s="53"/>
      <c r="AH7" s="54"/>
      <c r="AI7" s="54"/>
      <c r="AJ7" s="54"/>
      <c r="AK7" s="54"/>
      <c r="AL7" s="152"/>
      <c r="AM7" s="10"/>
      <c r="AN7" s="10"/>
      <c r="AO7" s="10"/>
      <c r="AP7" s="10"/>
      <c r="AQ7" s="10"/>
    </row>
    <row r="8" spans="1:51" s="8" customFormat="1" ht="18.75" x14ac:dyDescent="0.3">
      <c r="A8" s="53" t="s">
        <v>227</v>
      </c>
      <c r="B8" s="53"/>
      <c r="C8" s="53"/>
      <c r="D8" s="101"/>
      <c r="E8" s="54" t="s">
        <v>191</v>
      </c>
      <c r="F8" s="101"/>
      <c r="G8" s="101"/>
      <c r="H8" s="53"/>
      <c r="I8" s="158"/>
      <c r="J8" s="53"/>
      <c r="K8" s="54"/>
      <c r="L8" s="54"/>
      <c r="M8" s="53"/>
      <c r="N8" s="53"/>
      <c r="O8" s="54" t="s">
        <v>273</v>
      </c>
      <c r="P8" s="53"/>
      <c r="Q8" s="54"/>
      <c r="R8" s="54"/>
      <c r="S8" s="53"/>
      <c r="T8" s="54"/>
      <c r="U8" s="54"/>
      <c r="V8" s="53"/>
      <c r="W8" s="54"/>
      <c r="X8" s="53"/>
      <c r="Y8" s="54"/>
      <c r="Z8" s="157" t="s">
        <v>277</v>
      </c>
      <c r="AA8" s="53"/>
      <c r="AB8" s="53"/>
      <c r="AC8" s="54"/>
      <c r="AD8" s="54"/>
      <c r="AE8" s="54"/>
      <c r="AF8" s="54"/>
      <c r="AG8" s="53"/>
      <c r="AH8" s="54"/>
      <c r="AI8" s="54"/>
      <c r="AJ8" s="53"/>
      <c r="AK8" s="53"/>
      <c r="AL8" s="152"/>
      <c r="AM8" s="10"/>
      <c r="AN8" s="10"/>
      <c r="AO8" s="10"/>
      <c r="AP8" s="10"/>
      <c r="AQ8" s="10"/>
    </row>
    <row r="9" spans="1:51" s="8" customFormat="1" ht="18.75" x14ac:dyDescent="0.3">
      <c r="A9" s="53" t="s">
        <v>228</v>
      </c>
      <c r="B9" s="53"/>
      <c r="C9" s="53"/>
      <c r="D9" s="101"/>
      <c r="E9" s="54" t="s">
        <v>192</v>
      </c>
      <c r="F9" s="101"/>
      <c r="G9" s="101"/>
      <c r="H9" s="53"/>
      <c r="I9" s="158"/>
      <c r="J9" s="53"/>
      <c r="K9" s="54"/>
      <c r="L9" s="54"/>
      <c r="M9" s="53"/>
      <c r="N9" s="53"/>
      <c r="O9" s="54" t="s">
        <v>198</v>
      </c>
      <c r="P9" s="53"/>
      <c r="Q9" s="54"/>
      <c r="R9" s="54"/>
      <c r="S9" s="53"/>
      <c r="T9" s="54"/>
      <c r="U9" s="54"/>
      <c r="V9" s="53"/>
      <c r="W9" s="54"/>
      <c r="X9" s="53"/>
      <c r="Y9" s="54"/>
      <c r="Z9" s="100" t="s">
        <v>278</v>
      </c>
      <c r="AA9" s="53"/>
      <c r="AB9" s="53"/>
      <c r="AC9" s="54"/>
      <c r="AD9" s="54"/>
      <c r="AE9" s="54"/>
      <c r="AF9" s="54"/>
      <c r="AG9" s="53"/>
      <c r="AH9" s="54"/>
      <c r="AI9" s="54"/>
      <c r="AJ9" s="54" t="s">
        <v>162</v>
      </c>
      <c r="AK9" s="54" t="s">
        <v>162</v>
      </c>
      <c r="AL9" s="152"/>
      <c r="AM9" s="10"/>
      <c r="AN9" s="10"/>
      <c r="AO9" s="10"/>
      <c r="AP9" s="10"/>
      <c r="AQ9" s="10"/>
      <c r="AR9" s="10"/>
      <c r="AS9" s="10"/>
    </row>
    <row r="10" spans="1:51" s="8" customFormat="1" ht="18.75" x14ac:dyDescent="0.3">
      <c r="A10" s="102" t="s">
        <v>229</v>
      </c>
      <c r="B10" s="53"/>
      <c r="C10" s="53"/>
      <c r="D10" s="101"/>
      <c r="E10" s="100" t="s">
        <v>206</v>
      </c>
      <c r="F10" s="101"/>
      <c r="G10" s="101"/>
      <c r="H10" s="53"/>
      <c r="I10" s="53"/>
      <c r="J10" s="53"/>
      <c r="K10" s="54"/>
      <c r="L10" s="54"/>
      <c r="M10" s="53"/>
      <c r="N10" s="53"/>
      <c r="O10" s="54" t="s">
        <v>199</v>
      </c>
      <c r="P10" s="53"/>
      <c r="Q10" s="54"/>
      <c r="R10" s="54"/>
      <c r="S10" s="54"/>
      <c r="T10" s="54"/>
      <c r="U10" s="54"/>
      <c r="V10" s="53"/>
      <c r="W10" s="54"/>
      <c r="X10" s="53"/>
      <c r="Y10" s="54"/>
      <c r="Z10" s="54"/>
      <c r="AA10" s="54"/>
      <c r="AB10" s="53"/>
      <c r="AC10" s="54"/>
      <c r="AD10" s="54"/>
      <c r="AE10" s="54"/>
      <c r="AF10" s="54"/>
      <c r="AG10" s="54"/>
      <c r="AH10" s="54"/>
      <c r="AI10" s="54"/>
      <c r="AJ10" s="54" t="s">
        <v>162</v>
      </c>
      <c r="AK10" s="54" t="s">
        <v>162</v>
      </c>
      <c r="AL10" s="152"/>
      <c r="AM10" s="10"/>
      <c r="AN10" s="10"/>
      <c r="AO10" s="10"/>
      <c r="AP10" s="10"/>
      <c r="AQ10" s="10"/>
    </row>
    <row r="11" spans="1:51" s="8" customFormat="1" ht="18.75" x14ac:dyDescent="0.3">
      <c r="A11" s="102" t="s">
        <v>230</v>
      </c>
      <c r="B11" s="53"/>
      <c r="C11" s="53"/>
      <c r="D11" s="101"/>
      <c r="E11" s="100" t="s">
        <v>193</v>
      </c>
      <c r="F11" s="101"/>
      <c r="G11" s="101"/>
      <c r="H11" s="53"/>
      <c r="I11" s="53"/>
      <c r="J11" s="53"/>
      <c r="K11" s="54"/>
      <c r="L11" s="54"/>
      <c r="M11" s="53"/>
      <c r="N11" s="53"/>
      <c r="O11" s="54" t="s">
        <v>200</v>
      </c>
      <c r="P11" s="53"/>
      <c r="Q11" s="54"/>
      <c r="R11" s="54"/>
      <c r="S11" s="54"/>
      <c r="T11" s="54"/>
      <c r="U11" s="54"/>
      <c r="V11" s="53"/>
      <c r="W11" s="54"/>
      <c r="X11" s="53"/>
      <c r="Y11" s="54"/>
      <c r="Z11" s="54"/>
      <c r="AA11" s="54"/>
      <c r="AB11" s="53"/>
      <c r="AC11" s="54"/>
      <c r="AD11" s="54"/>
      <c r="AE11" s="54"/>
      <c r="AF11" s="54"/>
      <c r="AG11" s="54"/>
      <c r="AH11" s="54"/>
      <c r="AI11" s="54"/>
      <c r="AJ11" s="54" t="s">
        <v>162</v>
      </c>
      <c r="AK11" s="54" t="s">
        <v>162</v>
      </c>
      <c r="AL11" s="152"/>
      <c r="AM11" s="10"/>
      <c r="AN11" s="10"/>
      <c r="AO11" s="10"/>
      <c r="AP11" s="10"/>
      <c r="AQ11" s="10"/>
    </row>
    <row r="12" spans="1:51" s="7" customFormat="1" ht="6.75" customHeight="1" thickBot="1" x14ac:dyDescent="0.35">
      <c r="A12" s="118"/>
      <c r="B12" s="70"/>
      <c r="C12" s="54"/>
      <c r="D12" s="79"/>
      <c r="E12" s="79"/>
      <c r="F12" s="79"/>
      <c r="G12" s="79"/>
      <c r="H12" s="79"/>
      <c r="I12" s="79"/>
      <c r="J12" s="54"/>
      <c r="K12" s="54"/>
      <c r="L12" s="54"/>
      <c r="M12" s="53"/>
      <c r="N12" s="53"/>
      <c r="O12" s="54"/>
      <c r="P12" s="54"/>
      <c r="Q12" s="54"/>
      <c r="R12" s="54"/>
      <c r="S12" s="53"/>
      <c r="T12" s="54"/>
      <c r="U12" s="54"/>
      <c r="V12" s="54"/>
      <c r="W12" s="54"/>
      <c r="X12" s="54"/>
      <c r="Y12" s="54"/>
      <c r="Z12" s="54"/>
      <c r="AA12" s="54"/>
      <c r="AB12" s="53"/>
      <c r="AC12" s="54"/>
      <c r="AD12" s="54"/>
      <c r="AE12" s="54"/>
      <c r="AF12" s="54"/>
      <c r="AG12" s="54"/>
      <c r="AH12" s="54"/>
      <c r="AI12" s="54"/>
      <c r="AJ12" s="54"/>
      <c r="AK12" s="245"/>
      <c r="AL12" s="10"/>
      <c r="AM12" s="10"/>
      <c r="AN12" s="10"/>
      <c r="AO12" s="10"/>
      <c r="AP12" s="10"/>
      <c r="AQ12" s="10"/>
    </row>
    <row r="13" spans="1:51" s="9" customFormat="1" ht="82.5" customHeight="1" thickBot="1" x14ac:dyDescent="0.35">
      <c r="A13" s="122" t="s">
        <v>66</v>
      </c>
      <c r="B13" s="123" t="s">
        <v>67</v>
      </c>
      <c r="C13" s="123" t="s">
        <v>40</v>
      </c>
      <c r="D13" s="163" t="s">
        <v>41</v>
      </c>
      <c r="E13" s="164" t="s">
        <v>283</v>
      </c>
      <c r="F13" s="125" t="s">
        <v>285</v>
      </c>
      <c r="G13" s="165" t="s">
        <v>284</v>
      </c>
      <c r="H13" s="125" t="s">
        <v>287</v>
      </c>
      <c r="I13" s="165" t="s">
        <v>69</v>
      </c>
      <c r="J13" s="166" t="s">
        <v>288</v>
      </c>
      <c r="K13" s="167">
        <v>1</v>
      </c>
      <c r="L13" s="167">
        <v>2</v>
      </c>
      <c r="M13" s="167">
        <v>3</v>
      </c>
      <c r="N13" s="167">
        <v>4</v>
      </c>
      <c r="O13" s="167">
        <v>5</v>
      </c>
      <c r="P13" s="167">
        <v>6</v>
      </c>
      <c r="Q13" s="167">
        <v>7</v>
      </c>
      <c r="R13" s="127">
        <v>8</v>
      </c>
      <c r="S13" s="127">
        <v>9</v>
      </c>
      <c r="T13" s="167">
        <v>10</v>
      </c>
      <c r="U13" s="167">
        <v>11</v>
      </c>
      <c r="V13" s="130">
        <v>12</v>
      </c>
      <c r="W13" s="128">
        <v>13</v>
      </c>
      <c r="X13" s="129">
        <v>14</v>
      </c>
      <c r="Y13" s="129">
        <v>15</v>
      </c>
      <c r="Z13" s="129">
        <v>16</v>
      </c>
      <c r="AA13" s="130">
        <v>17</v>
      </c>
      <c r="AB13" s="130">
        <v>18</v>
      </c>
      <c r="AC13" s="130">
        <v>19</v>
      </c>
      <c r="AD13" s="130">
        <v>20</v>
      </c>
      <c r="AE13" s="130">
        <v>21</v>
      </c>
      <c r="AF13" s="168">
        <v>22</v>
      </c>
      <c r="AG13" s="131">
        <v>23</v>
      </c>
      <c r="AH13" s="131">
        <v>24</v>
      </c>
      <c r="AI13" s="131">
        <v>25</v>
      </c>
      <c r="AJ13" s="132">
        <v>26</v>
      </c>
      <c r="AK13" s="55"/>
      <c r="AL13" s="89"/>
      <c r="AM13" s="19"/>
      <c r="AN13" s="19"/>
      <c r="AO13" s="19"/>
      <c r="AP13" s="19"/>
      <c r="AQ13" s="19"/>
      <c r="AR13" s="7"/>
      <c r="AS13" s="7"/>
      <c r="AT13" s="18"/>
      <c r="AU13" s="18"/>
      <c r="AV13" s="18"/>
      <c r="AW13" s="18"/>
      <c r="AX13" s="18"/>
      <c r="AY13" s="18"/>
    </row>
    <row r="14" spans="1:51" ht="15" customHeight="1" x14ac:dyDescent="0.25">
      <c r="A14" s="276" t="s">
        <v>62</v>
      </c>
      <c r="B14" s="256">
        <v>1</v>
      </c>
      <c r="C14" s="286" t="s">
        <v>33</v>
      </c>
      <c r="D14" s="256">
        <v>2006</v>
      </c>
      <c r="E14" s="288">
        <f>F14+G14+H14+I14+J14</f>
        <v>251</v>
      </c>
      <c r="F14" s="290">
        <f>AG14+AH14+AI14</f>
        <v>80</v>
      </c>
      <c r="G14" s="288">
        <f>K14+L14+M14+N14+O14+P14+Q14+T14+U14+V14+AA14+AB14+AC14+AD14+AE14</f>
        <v>98</v>
      </c>
      <c r="H14" s="290">
        <f>R14+S14+X14+Y14+Z14+AF14+AJ14</f>
        <v>38</v>
      </c>
      <c r="I14" s="292">
        <v>10</v>
      </c>
      <c r="J14" s="294">
        <v>25</v>
      </c>
      <c r="K14" s="27"/>
      <c r="L14" s="27"/>
      <c r="M14" s="27"/>
      <c r="N14" s="27"/>
      <c r="O14" s="27"/>
      <c r="P14" s="27"/>
      <c r="Q14" s="27"/>
      <c r="R14" s="27"/>
      <c r="S14" s="27"/>
      <c r="T14" s="27">
        <v>14</v>
      </c>
      <c r="U14" s="27">
        <v>6</v>
      </c>
      <c r="V14" s="27">
        <v>16</v>
      </c>
      <c r="W14" s="41"/>
      <c r="X14" s="27">
        <v>15</v>
      </c>
      <c r="Y14" s="27">
        <v>6</v>
      </c>
      <c r="Z14" s="27">
        <v>17</v>
      </c>
      <c r="AA14" s="27">
        <v>27</v>
      </c>
      <c r="AB14" s="27">
        <v>21</v>
      </c>
      <c r="AC14" s="27"/>
      <c r="AD14" s="27"/>
      <c r="AE14" s="27">
        <v>14</v>
      </c>
      <c r="AF14" s="27"/>
      <c r="AG14" s="27">
        <v>44</v>
      </c>
      <c r="AH14" s="27">
        <v>10</v>
      </c>
      <c r="AI14" s="27">
        <v>26</v>
      </c>
      <c r="AJ14" s="28"/>
      <c r="AK14" s="55"/>
    </row>
    <row r="15" spans="1:51" ht="15" customHeight="1" thickBot="1" x14ac:dyDescent="0.3">
      <c r="A15" s="277"/>
      <c r="B15" s="257"/>
      <c r="C15" s="287"/>
      <c r="D15" s="257"/>
      <c r="E15" s="289"/>
      <c r="F15" s="291"/>
      <c r="G15" s="289"/>
      <c r="H15" s="291"/>
      <c r="I15" s="293"/>
      <c r="J15" s="295"/>
      <c r="K15" s="29"/>
      <c r="L15" s="29"/>
      <c r="M15" s="29"/>
      <c r="N15" s="29"/>
      <c r="O15" s="29"/>
      <c r="P15" s="29"/>
      <c r="Q15" s="29" t="s">
        <v>74</v>
      </c>
      <c r="R15" s="29"/>
      <c r="S15" s="29"/>
      <c r="T15" s="29" t="s">
        <v>111</v>
      </c>
      <c r="U15" s="29" t="s">
        <v>90</v>
      </c>
      <c r="V15" s="29" t="s">
        <v>98</v>
      </c>
      <c r="W15" s="42"/>
      <c r="X15" s="29" t="s">
        <v>124</v>
      </c>
      <c r="Y15" s="29" t="s">
        <v>106</v>
      </c>
      <c r="Z15" s="29" t="s">
        <v>123</v>
      </c>
      <c r="AA15" s="29" t="s">
        <v>125</v>
      </c>
      <c r="AB15" s="29" t="s">
        <v>70</v>
      </c>
      <c r="AC15" s="29"/>
      <c r="AD15" s="29"/>
      <c r="AE15" s="29" t="s">
        <v>111</v>
      </c>
      <c r="AF15" s="29"/>
      <c r="AG15" s="29" t="s">
        <v>93</v>
      </c>
      <c r="AH15" s="29" t="s">
        <v>92</v>
      </c>
      <c r="AI15" s="29" t="s">
        <v>72</v>
      </c>
      <c r="AJ15" s="30"/>
      <c r="AK15" s="55"/>
    </row>
    <row r="16" spans="1:51" ht="18.75" customHeight="1" x14ac:dyDescent="0.25">
      <c r="A16" s="276" t="s">
        <v>49</v>
      </c>
      <c r="B16" s="256">
        <v>2</v>
      </c>
      <c r="C16" s="286" t="s">
        <v>13</v>
      </c>
      <c r="D16" s="256">
        <v>2005</v>
      </c>
      <c r="E16" s="288">
        <f>F16+G16+H16+I16+J16</f>
        <v>240</v>
      </c>
      <c r="F16" s="290">
        <f>AG16+AH16+AI16</f>
        <v>35</v>
      </c>
      <c r="G16" s="288">
        <f>K16+L16+M16+N16+O16+P16+Q16+T16+U16+V16+AA16+AB16+AC16+AD16+AE16</f>
        <v>113</v>
      </c>
      <c r="H16" s="290">
        <f>R16+S16+X16+Y16+Z16+AF16+AJ16</f>
        <v>57</v>
      </c>
      <c r="I16" s="292">
        <v>10</v>
      </c>
      <c r="J16" s="294">
        <v>25</v>
      </c>
      <c r="K16" s="27"/>
      <c r="L16" s="27"/>
      <c r="M16" s="27"/>
      <c r="N16" s="27"/>
      <c r="O16" s="27"/>
      <c r="P16" s="27"/>
      <c r="Q16" s="27"/>
      <c r="R16" s="27">
        <v>13</v>
      </c>
      <c r="S16" s="27">
        <v>20</v>
      </c>
      <c r="T16" s="27">
        <v>24</v>
      </c>
      <c r="U16" s="27">
        <v>24</v>
      </c>
      <c r="V16" s="27">
        <v>5</v>
      </c>
      <c r="W16" s="41"/>
      <c r="X16" s="27">
        <v>9</v>
      </c>
      <c r="Y16" s="27">
        <v>15</v>
      </c>
      <c r="Z16" s="27"/>
      <c r="AA16" s="27">
        <v>31</v>
      </c>
      <c r="AB16" s="27">
        <v>27</v>
      </c>
      <c r="AC16" s="27"/>
      <c r="AD16" s="27">
        <v>2</v>
      </c>
      <c r="AE16" s="27"/>
      <c r="AF16" s="27"/>
      <c r="AG16" s="27">
        <v>8</v>
      </c>
      <c r="AH16" s="27">
        <v>12</v>
      </c>
      <c r="AI16" s="27">
        <v>15</v>
      </c>
      <c r="AJ16" s="28"/>
      <c r="AK16" s="55"/>
    </row>
    <row r="17" spans="1:37" ht="15.75" customHeight="1" thickBot="1" x14ac:dyDescent="0.3">
      <c r="A17" s="277"/>
      <c r="B17" s="257"/>
      <c r="C17" s="287"/>
      <c r="D17" s="257"/>
      <c r="E17" s="289"/>
      <c r="F17" s="291"/>
      <c r="G17" s="289"/>
      <c r="H17" s="291"/>
      <c r="I17" s="293"/>
      <c r="J17" s="295"/>
      <c r="K17" s="29" t="s">
        <v>76</v>
      </c>
      <c r="L17" s="29" t="s">
        <v>78</v>
      </c>
      <c r="M17" s="29" t="s">
        <v>119</v>
      </c>
      <c r="N17" s="29" t="s">
        <v>115</v>
      </c>
      <c r="O17" s="29" t="s">
        <v>109</v>
      </c>
      <c r="P17" s="29"/>
      <c r="Q17" s="29"/>
      <c r="R17" s="29" t="s">
        <v>125</v>
      </c>
      <c r="S17" s="29" t="s">
        <v>122</v>
      </c>
      <c r="T17" s="29" t="s">
        <v>126</v>
      </c>
      <c r="U17" s="29" t="s">
        <v>126</v>
      </c>
      <c r="V17" s="29" t="s">
        <v>99</v>
      </c>
      <c r="W17" s="42" t="s">
        <v>122</v>
      </c>
      <c r="X17" s="29" t="s">
        <v>127</v>
      </c>
      <c r="Y17" s="29" t="s">
        <v>124</v>
      </c>
      <c r="Z17" s="29"/>
      <c r="AA17" s="29" t="s">
        <v>124</v>
      </c>
      <c r="AB17" s="29" t="s">
        <v>125</v>
      </c>
      <c r="AC17" s="29"/>
      <c r="AD17" s="29" t="s">
        <v>114</v>
      </c>
      <c r="AE17" s="29"/>
      <c r="AF17" s="29"/>
      <c r="AG17" s="29" t="s">
        <v>153</v>
      </c>
      <c r="AH17" s="29" t="s">
        <v>73</v>
      </c>
      <c r="AI17" s="29" t="s">
        <v>148</v>
      </c>
      <c r="AJ17" s="30"/>
      <c r="AK17" s="55"/>
    </row>
    <row r="18" spans="1:37" ht="15" customHeight="1" x14ac:dyDescent="0.25">
      <c r="A18" s="276" t="s">
        <v>62</v>
      </c>
      <c r="B18" s="256">
        <v>3</v>
      </c>
      <c r="C18" s="286" t="s">
        <v>35</v>
      </c>
      <c r="D18" s="256">
        <v>2006</v>
      </c>
      <c r="E18" s="288">
        <f>F18+G18+H18+I18+J18</f>
        <v>126</v>
      </c>
      <c r="F18" s="290">
        <f>AG18+AH18+AI18</f>
        <v>51</v>
      </c>
      <c r="G18" s="288">
        <f>K18+L18+M18+N18+O18+P18+Q18+T18+U18+V18+AA18+AB18+AC18+AD18+AE18</f>
        <v>45</v>
      </c>
      <c r="H18" s="290">
        <f>R18+S18+X18+Y18+Z18+AF18+AJ18</f>
        <v>20</v>
      </c>
      <c r="I18" s="292">
        <v>10</v>
      </c>
      <c r="J18" s="294">
        <v>0</v>
      </c>
      <c r="K18" s="27"/>
      <c r="L18" s="27"/>
      <c r="M18" s="27"/>
      <c r="N18" s="27"/>
      <c r="O18" s="27"/>
      <c r="P18" s="27"/>
      <c r="Q18" s="27"/>
      <c r="R18" s="27"/>
      <c r="S18" s="27"/>
      <c r="T18" s="27">
        <v>5</v>
      </c>
      <c r="U18" s="27"/>
      <c r="V18" s="27">
        <v>18</v>
      </c>
      <c r="W18" s="41"/>
      <c r="X18" s="27">
        <v>7</v>
      </c>
      <c r="Y18" s="27">
        <v>4</v>
      </c>
      <c r="Z18" s="27">
        <v>9</v>
      </c>
      <c r="AA18" s="27">
        <v>6</v>
      </c>
      <c r="AB18" s="27">
        <v>8</v>
      </c>
      <c r="AC18" s="27">
        <v>8</v>
      </c>
      <c r="AD18" s="27"/>
      <c r="AE18" s="27"/>
      <c r="AF18" s="27"/>
      <c r="AG18" s="27">
        <v>35</v>
      </c>
      <c r="AH18" s="27">
        <v>14</v>
      </c>
      <c r="AI18" s="27">
        <v>2</v>
      </c>
      <c r="AJ18" s="28"/>
      <c r="AK18" s="55"/>
    </row>
    <row r="19" spans="1:37" ht="15" customHeight="1" thickBot="1" x14ac:dyDescent="0.3">
      <c r="A19" s="277"/>
      <c r="B19" s="257"/>
      <c r="C19" s="287"/>
      <c r="D19" s="257"/>
      <c r="E19" s="289"/>
      <c r="F19" s="291"/>
      <c r="G19" s="289"/>
      <c r="H19" s="291"/>
      <c r="I19" s="293"/>
      <c r="J19" s="295"/>
      <c r="K19" s="29"/>
      <c r="L19" s="29"/>
      <c r="M19" s="29"/>
      <c r="N19" s="29"/>
      <c r="O19" s="29"/>
      <c r="P19" s="29" t="s">
        <v>137</v>
      </c>
      <c r="Q19" s="29" t="s">
        <v>140</v>
      </c>
      <c r="R19" s="29"/>
      <c r="S19" s="29"/>
      <c r="T19" s="29" t="s">
        <v>99</v>
      </c>
      <c r="U19" s="29" t="s">
        <v>132</v>
      </c>
      <c r="V19" s="29" t="s">
        <v>127</v>
      </c>
      <c r="W19" s="42"/>
      <c r="X19" s="29" t="s">
        <v>111</v>
      </c>
      <c r="Y19" s="29" t="s">
        <v>110</v>
      </c>
      <c r="Z19" s="29" t="s">
        <v>127</v>
      </c>
      <c r="AA19" s="29" t="s">
        <v>90</v>
      </c>
      <c r="AB19" s="29" t="s">
        <v>128</v>
      </c>
      <c r="AC19" s="29" t="s">
        <v>128</v>
      </c>
      <c r="AD19" s="29"/>
      <c r="AE19" s="29"/>
      <c r="AF19" s="29"/>
      <c r="AG19" s="29" t="s">
        <v>117</v>
      </c>
      <c r="AH19" s="29" t="s">
        <v>151</v>
      </c>
      <c r="AI19" s="29" t="s">
        <v>155</v>
      </c>
      <c r="AJ19" s="30"/>
      <c r="AK19" s="55"/>
    </row>
    <row r="20" spans="1:37" ht="18.75" customHeight="1" x14ac:dyDescent="0.25">
      <c r="A20" s="276" t="s">
        <v>49</v>
      </c>
      <c r="B20" s="256">
        <v>4</v>
      </c>
      <c r="C20" s="286" t="s">
        <v>34</v>
      </c>
      <c r="D20" s="256">
        <v>2006</v>
      </c>
      <c r="E20" s="288">
        <f>F20+G20+H20+I20+J20</f>
        <v>78</v>
      </c>
      <c r="F20" s="290">
        <f>AG20+AH20+AI20</f>
        <v>23</v>
      </c>
      <c r="G20" s="288">
        <f>K20+L20+M20+N20+O20+P20+Q20+T20+U20+V20+AA20+AB20+AC20+AD20+AE20</f>
        <v>17</v>
      </c>
      <c r="H20" s="290">
        <f>R20+S20+X20+Y20+Z20+AF20+AJ20</f>
        <v>28</v>
      </c>
      <c r="I20" s="292">
        <v>10</v>
      </c>
      <c r="J20" s="294">
        <v>0</v>
      </c>
      <c r="K20" s="27"/>
      <c r="L20" s="27"/>
      <c r="M20" s="27"/>
      <c r="N20" s="27"/>
      <c r="O20" s="27"/>
      <c r="P20" s="27"/>
      <c r="Q20" s="27"/>
      <c r="R20" s="27">
        <v>9</v>
      </c>
      <c r="S20" s="27">
        <v>10</v>
      </c>
      <c r="T20" s="27"/>
      <c r="U20" s="27">
        <v>5</v>
      </c>
      <c r="V20" s="27"/>
      <c r="W20" s="41"/>
      <c r="X20" s="27">
        <v>3</v>
      </c>
      <c r="Y20" s="27"/>
      <c r="Z20" s="27">
        <v>6</v>
      </c>
      <c r="AA20" s="27">
        <v>5</v>
      </c>
      <c r="AB20" s="27">
        <v>7</v>
      </c>
      <c r="AC20" s="27"/>
      <c r="AD20" s="27"/>
      <c r="AE20" s="27"/>
      <c r="AF20" s="27"/>
      <c r="AG20" s="27">
        <v>14</v>
      </c>
      <c r="AH20" s="27">
        <v>4</v>
      </c>
      <c r="AI20" s="27">
        <v>5</v>
      </c>
      <c r="AJ20" s="28"/>
      <c r="AK20" s="55"/>
    </row>
    <row r="21" spans="1:37" ht="18.75" customHeight="1" thickBot="1" x14ac:dyDescent="0.3">
      <c r="A21" s="277"/>
      <c r="B21" s="257"/>
      <c r="C21" s="287"/>
      <c r="D21" s="257"/>
      <c r="E21" s="289"/>
      <c r="F21" s="291"/>
      <c r="G21" s="289"/>
      <c r="H21" s="291"/>
      <c r="I21" s="293"/>
      <c r="J21" s="295"/>
      <c r="K21" s="29"/>
      <c r="L21" s="29"/>
      <c r="M21" s="29"/>
      <c r="N21" s="29"/>
      <c r="O21" s="29"/>
      <c r="P21" s="29"/>
      <c r="Q21" s="29"/>
      <c r="R21" s="29" t="s">
        <v>127</v>
      </c>
      <c r="S21" s="29" t="s">
        <v>70</v>
      </c>
      <c r="T21" s="29" t="s">
        <v>108</v>
      </c>
      <c r="U21" s="29" t="s">
        <v>99</v>
      </c>
      <c r="V21" s="29" t="s">
        <v>103</v>
      </c>
      <c r="W21" s="42"/>
      <c r="X21" s="29" t="s">
        <v>128</v>
      </c>
      <c r="Y21" s="29" t="s">
        <v>93</v>
      </c>
      <c r="Z21" s="29" t="s">
        <v>106</v>
      </c>
      <c r="AA21" s="29" t="s">
        <v>99</v>
      </c>
      <c r="AB21" s="29" t="s">
        <v>129</v>
      </c>
      <c r="AC21" s="29"/>
      <c r="AD21" s="29" t="s">
        <v>103</v>
      </c>
      <c r="AE21" s="29" t="s">
        <v>117</v>
      </c>
      <c r="AF21" s="29"/>
      <c r="AG21" s="29" t="s">
        <v>151</v>
      </c>
      <c r="AH21" s="29" t="s">
        <v>109</v>
      </c>
      <c r="AI21" s="29" t="s">
        <v>86</v>
      </c>
      <c r="AJ21" s="30"/>
      <c r="AK21" s="55"/>
    </row>
    <row r="22" spans="1:37" ht="15" customHeight="1" x14ac:dyDescent="0.25">
      <c r="A22" s="276" t="s">
        <v>54</v>
      </c>
      <c r="B22" s="256">
        <v>5</v>
      </c>
      <c r="C22" s="286" t="s">
        <v>21</v>
      </c>
      <c r="D22" s="256">
        <v>2005</v>
      </c>
      <c r="E22" s="288">
        <f>F22+G22+H22+I22+J22</f>
        <v>36</v>
      </c>
      <c r="F22" s="290">
        <f>AG22+AH22+AI22</f>
        <v>0</v>
      </c>
      <c r="G22" s="288">
        <f>K22+L22+M22+N22+O22+P22+Q22+T22+U22+V22+AA22+AB22+AC22+AD22+AE22</f>
        <v>0</v>
      </c>
      <c r="H22" s="290">
        <f>R22+S22+X22+Y22+Z22+AF22+AJ22</f>
        <v>36</v>
      </c>
      <c r="I22" s="288">
        <v>0</v>
      </c>
      <c r="J22" s="294">
        <v>0</v>
      </c>
      <c r="K22" s="27"/>
      <c r="L22" s="27"/>
      <c r="M22" s="27"/>
      <c r="N22" s="27"/>
      <c r="O22" s="27"/>
      <c r="P22" s="27"/>
      <c r="Q22" s="27"/>
      <c r="R22" s="27">
        <v>10</v>
      </c>
      <c r="S22" s="27">
        <v>13</v>
      </c>
      <c r="T22" s="27"/>
      <c r="U22" s="27"/>
      <c r="V22" s="27"/>
      <c r="W22" s="41"/>
      <c r="X22" s="27"/>
      <c r="Y22" s="27"/>
      <c r="Z22" s="27">
        <v>7</v>
      </c>
      <c r="AA22" s="27"/>
      <c r="AB22" s="27"/>
      <c r="AC22" s="27"/>
      <c r="AD22" s="27"/>
      <c r="AE22" s="27"/>
      <c r="AF22" s="27"/>
      <c r="AG22" s="27"/>
      <c r="AH22" s="27"/>
      <c r="AI22" s="27"/>
      <c r="AJ22" s="28">
        <v>6</v>
      </c>
      <c r="AK22" s="55"/>
    </row>
    <row r="23" spans="1:37" ht="15" customHeight="1" thickBot="1" x14ac:dyDescent="0.3">
      <c r="A23" s="277"/>
      <c r="B23" s="257"/>
      <c r="C23" s="287"/>
      <c r="D23" s="257"/>
      <c r="E23" s="289"/>
      <c r="F23" s="291"/>
      <c r="G23" s="289"/>
      <c r="H23" s="291"/>
      <c r="I23" s="289"/>
      <c r="J23" s="295"/>
      <c r="K23" s="29"/>
      <c r="L23" s="29"/>
      <c r="M23" s="29"/>
      <c r="N23" s="29"/>
      <c r="O23" s="29"/>
      <c r="P23" s="29"/>
      <c r="Q23" s="29"/>
      <c r="R23" s="29" t="s">
        <v>70</v>
      </c>
      <c r="S23" s="29" t="s">
        <v>125</v>
      </c>
      <c r="T23" s="29" t="s">
        <v>134</v>
      </c>
      <c r="U23" s="29" t="s">
        <v>84</v>
      </c>
      <c r="V23" s="29" t="s">
        <v>107</v>
      </c>
      <c r="W23" s="42" t="s">
        <v>123</v>
      </c>
      <c r="X23" s="29" t="s">
        <v>71</v>
      </c>
      <c r="Y23" s="29" t="s">
        <v>130</v>
      </c>
      <c r="Z23" s="29" t="s">
        <v>111</v>
      </c>
      <c r="AA23" s="29"/>
      <c r="AB23" s="29"/>
      <c r="AC23" s="29"/>
      <c r="AD23" s="29"/>
      <c r="AE23" s="29"/>
      <c r="AF23" s="29"/>
      <c r="AG23" s="29"/>
      <c r="AH23" s="29"/>
      <c r="AI23" s="29"/>
      <c r="AJ23" s="30" t="s">
        <v>106</v>
      </c>
      <c r="AK23" s="55"/>
    </row>
    <row r="24" spans="1:37" ht="15" customHeight="1" x14ac:dyDescent="0.25">
      <c r="A24" s="276" t="s">
        <v>49</v>
      </c>
      <c r="B24" s="256">
        <v>6</v>
      </c>
      <c r="C24" s="286" t="s">
        <v>43</v>
      </c>
      <c r="D24" s="256">
        <v>2006</v>
      </c>
      <c r="E24" s="288">
        <f>F24+G24+H24+I24+J24</f>
        <v>33</v>
      </c>
      <c r="F24" s="290">
        <f>AG24+AH24+AI24</f>
        <v>0</v>
      </c>
      <c r="G24" s="288">
        <f>K24+L24+M24+N24+O24+P24+Q24+T24+U24+V24+AA24+AB24+AC24+AD24+AE24</f>
        <v>0</v>
      </c>
      <c r="H24" s="290">
        <f>R24+S24+X24+Y24+Z24+AF24+AJ24</f>
        <v>33</v>
      </c>
      <c r="I24" s="288">
        <v>0</v>
      </c>
      <c r="J24" s="294">
        <v>0</v>
      </c>
      <c r="K24" s="27"/>
      <c r="L24" s="27"/>
      <c r="M24" s="27"/>
      <c r="N24" s="27"/>
      <c r="O24" s="27"/>
      <c r="P24" s="27"/>
      <c r="Q24" s="27"/>
      <c r="R24" s="27">
        <v>6</v>
      </c>
      <c r="S24" s="27">
        <v>11</v>
      </c>
      <c r="T24" s="27"/>
      <c r="U24" s="27"/>
      <c r="V24" s="27"/>
      <c r="W24" s="41"/>
      <c r="X24" s="27"/>
      <c r="Y24" s="27">
        <v>3</v>
      </c>
      <c r="Z24" s="27">
        <v>13</v>
      </c>
      <c r="AA24" s="27"/>
      <c r="AB24" s="27"/>
      <c r="AC24" s="27"/>
      <c r="AD24" s="27"/>
      <c r="AE24" s="27"/>
      <c r="AF24" s="27"/>
      <c r="AG24" s="27"/>
      <c r="AH24" s="27"/>
      <c r="AI24" s="27"/>
      <c r="AJ24" s="28"/>
      <c r="AK24" s="55"/>
    </row>
    <row r="25" spans="1:37" ht="15" customHeight="1" thickBot="1" x14ac:dyDescent="0.3">
      <c r="A25" s="277"/>
      <c r="B25" s="257"/>
      <c r="C25" s="287"/>
      <c r="D25" s="257"/>
      <c r="E25" s="289"/>
      <c r="F25" s="291"/>
      <c r="G25" s="289"/>
      <c r="H25" s="291"/>
      <c r="I25" s="289"/>
      <c r="J25" s="295"/>
      <c r="K25" s="29"/>
      <c r="L25" s="29"/>
      <c r="M25" s="29"/>
      <c r="N25" s="29"/>
      <c r="O25" s="29"/>
      <c r="P25" s="29"/>
      <c r="Q25" s="29"/>
      <c r="R25" s="29" t="s">
        <v>106</v>
      </c>
      <c r="S25" s="29" t="s">
        <v>126</v>
      </c>
      <c r="T25" s="29"/>
      <c r="U25" s="29"/>
      <c r="V25" s="29"/>
      <c r="W25" s="42" t="s">
        <v>124</v>
      </c>
      <c r="X25" s="29" t="s">
        <v>93</v>
      </c>
      <c r="Y25" s="29" t="s">
        <v>128</v>
      </c>
      <c r="Z25" s="29" t="s">
        <v>125</v>
      </c>
      <c r="AA25" s="29" t="s">
        <v>130</v>
      </c>
      <c r="AB25" s="29" t="s">
        <v>71</v>
      </c>
      <c r="AC25" s="29"/>
      <c r="AD25" s="29" t="s">
        <v>141</v>
      </c>
      <c r="AE25" s="29" t="s">
        <v>108</v>
      </c>
      <c r="AF25" s="29"/>
      <c r="AG25" s="29"/>
      <c r="AH25" s="29"/>
      <c r="AI25" s="29"/>
      <c r="AJ25" s="30"/>
      <c r="AK25" s="55"/>
    </row>
    <row r="26" spans="1:37" ht="15" customHeight="1" x14ac:dyDescent="0.25">
      <c r="A26" s="276" t="s">
        <v>49</v>
      </c>
      <c r="B26" s="256">
        <v>7</v>
      </c>
      <c r="C26" s="286" t="s">
        <v>42</v>
      </c>
      <c r="D26" s="256">
        <v>2006</v>
      </c>
      <c r="E26" s="288">
        <f>F26+G26+H26+I26+J26</f>
        <v>26</v>
      </c>
      <c r="F26" s="290">
        <f>AG26+AH26+AI26</f>
        <v>0</v>
      </c>
      <c r="G26" s="288">
        <f>K26+L26+M26+N26+O26+P26+Q26+T26+U26+V26+AA26+AB26+AC26+AD26+AE26</f>
        <v>0</v>
      </c>
      <c r="H26" s="290">
        <f>R26+S26+X26+Y26+Z26+AF26+AJ26</f>
        <v>26</v>
      </c>
      <c r="I26" s="288">
        <v>0</v>
      </c>
      <c r="J26" s="294">
        <v>0</v>
      </c>
      <c r="K26" s="27"/>
      <c r="L26" s="27"/>
      <c r="M26" s="27"/>
      <c r="N26" s="27"/>
      <c r="O26" s="27"/>
      <c r="P26" s="27"/>
      <c r="Q26" s="27"/>
      <c r="R26" s="27">
        <v>4</v>
      </c>
      <c r="S26" s="27">
        <v>4</v>
      </c>
      <c r="T26" s="27"/>
      <c r="U26" s="27"/>
      <c r="V26" s="27"/>
      <c r="W26" s="41"/>
      <c r="X26" s="27"/>
      <c r="Y26" s="27"/>
      <c r="Z26" s="27"/>
      <c r="AA26" s="27"/>
      <c r="AB26" s="27"/>
      <c r="AC26" s="27"/>
      <c r="AD26" s="27"/>
      <c r="AE26" s="27"/>
      <c r="AF26" s="27">
        <v>10</v>
      </c>
      <c r="AG26" s="27"/>
      <c r="AH26" s="27"/>
      <c r="AI26" s="27"/>
      <c r="AJ26" s="28">
        <v>8</v>
      </c>
      <c r="AK26" s="55"/>
    </row>
    <row r="27" spans="1:37" ht="15" customHeight="1" thickBot="1" x14ac:dyDescent="0.3">
      <c r="A27" s="277"/>
      <c r="B27" s="257"/>
      <c r="C27" s="287"/>
      <c r="D27" s="257"/>
      <c r="E27" s="289"/>
      <c r="F27" s="291"/>
      <c r="G27" s="289"/>
      <c r="H27" s="291"/>
      <c r="I27" s="289"/>
      <c r="J27" s="295"/>
      <c r="K27" s="29"/>
      <c r="L27" s="29"/>
      <c r="M27" s="29"/>
      <c r="N27" s="29"/>
      <c r="O27" s="29"/>
      <c r="P27" s="29"/>
      <c r="Q27" s="29"/>
      <c r="R27" s="29" t="s">
        <v>110</v>
      </c>
      <c r="S27" s="29" t="s">
        <v>110</v>
      </c>
      <c r="T27" s="29"/>
      <c r="U27" s="29"/>
      <c r="V27" s="29"/>
      <c r="W27" s="42" t="s">
        <v>125</v>
      </c>
      <c r="X27" s="29" t="s">
        <v>112</v>
      </c>
      <c r="Y27" s="29" t="s">
        <v>71</v>
      </c>
      <c r="Z27" s="29" t="s">
        <v>99</v>
      </c>
      <c r="AA27" s="29"/>
      <c r="AB27" s="29"/>
      <c r="AC27" s="29"/>
      <c r="AD27" s="29"/>
      <c r="AE27" s="29"/>
      <c r="AF27" s="29" t="s">
        <v>70</v>
      </c>
      <c r="AG27" s="29"/>
      <c r="AH27" s="29"/>
      <c r="AI27" s="29"/>
      <c r="AJ27" s="30" t="s">
        <v>98</v>
      </c>
      <c r="AK27" s="55"/>
    </row>
    <row r="28" spans="1:37" ht="15" customHeight="1" x14ac:dyDescent="0.25">
      <c r="A28" s="276" t="s">
        <v>58</v>
      </c>
      <c r="B28" s="256">
        <v>8</v>
      </c>
      <c r="C28" s="286" t="s">
        <v>27</v>
      </c>
      <c r="D28" s="256">
        <v>2005</v>
      </c>
      <c r="E28" s="288">
        <f>F28+G28+H28+I28+J28</f>
        <v>11</v>
      </c>
      <c r="F28" s="290">
        <f>AG28+AH28+AI28</f>
        <v>0</v>
      </c>
      <c r="G28" s="288">
        <f>K28+L28+M28+N28+O28+P28+Q28+T28+U28+V28+AA28+AB28+AC28+AD28+AE28</f>
        <v>0</v>
      </c>
      <c r="H28" s="290">
        <f>R28+S28+X28+Y28+Z28+AF28+AJ28</f>
        <v>11</v>
      </c>
      <c r="I28" s="288">
        <v>0</v>
      </c>
      <c r="J28" s="294">
        <v>0</v>
      </c>
      <c r="K28" s="27"/>
      <c r="L28" s="27"/>
      <c r="M28" s="27"/>
      <c r="N28" s="27"/>
      <c r="O28" s="27"/>
      <c r="P28" s="27"/>
      <c r="Q28" s="27"/>
      <c r="R28" s="27"/>
      <c r="S28" s="27">
        <v>1</v>
      </c>
      <c r="T28" s="27"/>
      <c r="U28" s="27"/>
      <c r="V28" s="27"/>
      <c r="W28" s="41"/>
      <c r="X28" s="27"/>
      <c r="Y28" s="27"/>
      <c r="Z28" s="27">
        <v>1</v>
      </c>
      <c r="AA28" s="27"/>
      <c r="AB28" s="27"/>
      <c r="AC28" s="27"/>
      <c r="AD28" s="27"/>
      <c r="AE28" s="27"/>
      <c r="AF28" s="27"/>
      <c r="AG28" s="27"/>
      <c r="AH28" s="27"/>
      <c r="AI28" s="27"/>
      <c r="AJ28" s="28">
        <v>9</v>
      </c>
      <c r="AK28" s="55"/>
    </row>
    <row r="29" spans="1:37" ht="15" customHeight="1" thickBot="1" x14ac:dyDescent="0.3">
      <c r="A29" s="277"/>
      <c r="B29" s="257"/>
      <c r="C29" s="287"/>
      <c r="D29" s="257"/>
      <c r="E29" s="289"/>
      <c r="F29" s="291"/>
      <c r="G29" s="289"/>
      <c r="H29" s="291"/>
      <c r="I29" s="289"/>
      <c r="J29" s="295"/>
      <c r="K29" s="29"/>
      <c r="L29" s="29"/>
      <c r="M29" s="29"/>
      <c r="N29" s="29"/>
      <c r="O29" s="29"/>
      <c r="P29" s="29"/>
      <c r="Q29" s="29"/>
      <c r="R29" s="29" t="s">
        <v>93</v>
      </c>
      <c r="S29" s="29" t="s">
        <v>90</v>
      </c>
      <c r="T29" s="29"/>
      <c r="U29" s="29"/>
      <c r="V29" s="29"/>
      <c r="W29" s="42"/>
      <c r="X29" s="29" t="s">
        <v>91</v>
      </c>
      <c r="Y29" s="29"/>
      <c r="Z29" s="29" t="s">
        <v>90</v>
      </c>
      <c r="AA29" s="29"/>
      <c r="AB29" s="29"/>
      <c r="AC29" s="29"/>
      <c r="AD29" s="29"/>
      <c r="AE29" s="29"/>
      <c r="AF29" s="29"/>
      <c r="AG29" s="29"/>
      <c r="AH29" s="29"/>
      <c r="AI29" s="29"/>
      <c r="AJ29" s="30" t="s">
        <v>127</v>
      </c>
      <c r="AK29" s="55"/>
    </row>
    <row r="30" spans="1:37" ht="15" customHeight="1" x14ac:dyDescent="0.25">
      <c r="A30" s="276" t="s">
        <v>49</v>
      </c>
      <c r="B30" s="256">
        <v>9</v>
      </c>
      <c r="C30" s="286" t="s">
        <v>149</v>
      </c>
      <c r="D30" s="256">
        <v>2006</v>
      </c>
      <c r="E30" s="288">
        <f>F30+G30+H30+I30+J30</f>
        <v>10</v>
      </c>
      <c r="F30" s="290">
        <f>AG30+AH30+AI30</f>
        <v>0</v>
      </c>
      <c r="G30" s="288">
        <f>K30+L30+M30+N30+O30+P30+Q30+T30+U30+V30+AA30+AB30+AC30+AD30+AE30</f>
        <v>0</v>
      </c>
      <c r="H30" s="290">
        <f>R30+S30+X30+Y30+Z30+AF30+AJ30</f>
        <v>10</v>
      </c>
      <c r="I30" s="288">
        <v>0</v>
      </c>
      <c r="J30" s="294">
        <v>0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41"/>
      <c r="X30" s="27"/>
      <c r="Y30" s="27"/>
      <c r="Z30" s="27"/>
      <c r="AA30" s="27"/>
      <c r="AB30" s="27"/>
      <c r="AC30" s="27"/>
      <c r="AD30" s="27"/>
      <c r="AE30" s="27"/>
      <c r="AF30" s="27">
        <v>7</v>
      </c>
      <c r="AG30" s="27"/>
      <c r="AH30" s="27"/>
      <c r="AI30" s="27"/>
      <c r="AJ30" s="28">
        <v>3</v>
      </c>
      <c r="AK30" s="55"/>
    </row>
    <row r="31" spans="1:37" ht="15" customHeight="1" thickBot="1" x14ac:dyDescent="0.3">
      <c r="A31" s="277"/>
      <c r="B31" s="257"/>
      <c r="C31" s="287"/>
      <c r="D31" s="257"/>
      <c r="E31" s="289"/>
      <c r="F31" s="291"/>
      <c r="G31" s="289"/>
      <c r="H31" s="291"/>
      <c r="I31" s="289"/>
      <c r="J31" s="295"/>
      <c r="K31" s="29"/>
      <c r="L31" s="29"/>
      <c r="M31" s="29"/>
      <c r="N31" s="29"/>
      <c r="O31" s="29"/>
      <c r="P31" s="29"/>
      <c r="Q31" s="29"/>
      <c r="R31" s="29" t="s">
        <v>83</v>
      </c>
      <c r="S31" s="29" t="s">
        <v>81</v>
      </c>
      <c r="T31" s="29"/>
      <c r="U31" s="29"/>
      <c r="V31" s="29"/>
      <c r="W31" s="42" t="s">
        <v>126</v>
      </c>
      <c r="X31" s="29" t="s">
        <v>84</v>
      </c>
      <c r="Y31" s="29" t="s">
        <v>117</v>
      </c>
      <c r="Z31" s="29" t="s">
        <v>83</v>
      </c>
      <c r="AA31" s="29"/>
      <c r="AB31" s="29"/>
      <c r="AC31" s="29"/>
      <c r="AD31" s="29"/>
      <c r="AE31" s="29"/>
      <c r="AF31" s="29" t="s">
        <v>111</v>
      </c>
      <c r="AG31" s="29"/>
      <c r="AH31" s="29"/>
      <c r="AI31" s="29"/>
      <c r="AJ31" s="30" t="s">
        <v>128</v>
      </c>
      <c r="AK31" s="55"/>
    </row>
    <row r="32" spans="1:37" ht="15" customHeight="1" x14ac:dyDescent="0.25">
      <c r="A32" s="276" t="s">
        <v>60</v>
      </c>
      <c r="B32" s="256">
        <v>10</v>
      </c>
      <c r="C32" s="286" t="s">
        <v>31</v>
      </c>
      <c r="D32" s="256">
        <v>2005</v>
      </c>
      <c r="E32" s="288">
        <f>F32+G32+H32+I32+J32</f>
        <v>8</v>
      </c>
      <c r="F32" s="290">
        <f>AG32+AH32+AI32</f>
        <v>0</v>
      </c>
      <c r="G32" s="288">
        <f>K32+L32+M32+N32+O32+P32+Q32+T32+U32+V32+AA32+AB32+AC32+AD32+AE32</f>
        <v>0</v>
      </c>
      <c r="H32" s="290">
        <f>R32+S32+X32+Y32+Z32+AF32+AJ32</f>
        <v>8</v>
      </c>
      <c r="I32" s="288">
        <v>0</v>
      </c>
      <c r="J32" s="294">
        <v>0</v>
      </c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41"/>
      <c r="X32" s="27"/>
      <c r="Y32" s="27"/>
      <c r="Z32" s="27"/>
      <c r="AA32" s="27"/>
      <c r="AB32" s="27"/>
      <c r="AC32" s="27"/>
      <c r="AD32" s="27"/>
      <c r="AE32" s="27"/>
      <c r="AF32" s="27">
        <v>8</v>
      </c>
      <c r="AG32" s="27"/>
      <c r="AH32" s="27"/>
      <c r="AI32" s="27"/>
      <c r="AJ32" s="28"/>
      <c r="AK32" s="55"/>
    </row>
    <row r="33" spans="1:37" ht="15" customHeight="1" thickBot="1" x14ac:dyDescent="0.3">
      <c r="A33" s="277"/>
      <c r="B33" s="257"/>
      <c r="C33" s="287"/>
      <c r="D33" s="257"/>
      <c r="E33" s="289"/>
      <c r="F33" s="291"/>
      <c r="G33" s="289"/>
      <c r="H33" s="291"/>
      <c r="I33" s="289"/>
      <c r="J33" s="295"/>
      <c r="K33" s="29"/>
      <c r="L33" s="29"/>
      <c r="M33" s="29"/>
      <c r="N33" s="29"/>
      <c r="O33" s="29"/>
      <c r="P33" s="29"/>
      <c r="Q33" s="29"/>
      <c r="R33" s="29" t="s">
        <v>112</v>
      </c>
      <c r="S33" s="29" t="s">
        <v>121</v>
      </c>
      <c r="T33" s="29"/>
      <c r="U33" s="29"/>
      <c r="V33" s="29"/>
      <c r="W33" s="42"/>
      <c r="X33" s="29" t="s">
        <v>131</v>
      </c>
      <c r="Y33" s="29" t="s">
        <v>84</v>
      </c>
      <c r="Z33" s="29" t="s">
        <v>94</v>
      </c>
      <c r="AA33" s="29"/>
      <c r="AB33" s="29"/>
      <c r="AC33" s="29"/>
      <c r="AD33" s="29"/>
      <c r="AE33" s="29"/>
      <c r="AF33" s="29" t="s">
        <v>98</v>
      </c>
      <c r="AG33" s="29"/>
      <c r="AH33" s="29"/>
      <c r="AI33" s="29"/>
      <c r="AJ33" s="30"/>
      <c r="AK33" s="55"/>
    </row>
    <row r="34" spans="1:37" ht="15" customHeight="1" x14ac:dyDescent="0.25">
      <c r="A34" s="276" t="s">
        <v>60</v>
      </c>
      <c r="B34" s="256">
        <v>11</v>
      </c>
      <c r="C34" s="286" t="s">
        <v>30</v>
      </c>
      <c r="D34" s="256">
        <v>2006</v>
      </c>
      <c r="E34" s="288">
        <f>F34+G34+H34+I34+J34</f>
        <v>6</v>
      </c>
      <c r="F34" s="290">
        <f>AG34+AH34+AI34</f>
        <v>0</v>
      </c>
      <c r="G34" s="288">
        <f>K34+L34+M34+N34+O34+P34+Q34+T34+U34+V34+AA34+AB34+AC34+AD34+AE34</f>
        <v>0</v>
      </c>
      <c r="H34" s="290">
        <f>R34+S34+X34+Y34+Z34+AF34+AJ34</f>
        <v>6</v>
      </c>
      <c r="I34" s="288">
        <v>0</v>
      </c>
      <c r="J34" s="294">
        <v>0</v>
      </c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41"/>
      <c r="X34" s="27"/>
      <c r="Y34" s="27"/>
      <c r="Z34" s="27"/>
      <c r="AA34" s="27"/>
      <c r="AB34" s="27"/>
      <c r="AC34" s="27"/>
      <c r="AD34" s="27"/>
      <c r="AE34" s="27"/>
      <c r="AF34" s="27">
        <v>6</v>
      </c>
      <c r="AG34" s="27"/>
      <c r="AH34" s="27"/>
      <c r="AI34" s="27"/>
      <c r="AJ34" s="28"/>
      <c r="AK34" s="55"/>
    </row>
    <row r="35" spans="1:37" ht="15" customHeight="1" thickBot="1" x14ac:dyDescent="0.3">
      <c r="A35" s="277"/>
      <c r="B35" s="257"/>
      <c r="C35" s="287"/>
      <c r="D35" s="257"/>
      <c r="E35" s="289"/>
      <c r="F35" s="291"/>
      <c r="G35" s="289"/>
      <c r="H35" s="291"/>
      <c r="I35" s="289"/>
      <c r="J35" s="295"/>
      <c r="K35" s="29"/>
      <c r="L35" s="29"/>
      <c r="M35" s="29"/>
      <c r="N35" s="29"/>
      <c r="O35" s="29"/>
      <c r="P35" s="29"/>
      <c r="Q35" s="29"/>
      <c r="R35" s="29" t="s">
        <v>132</v>
      </c>
      <c r="S35" s="29" t="s">
        <v>91</v>
      </c>
      <c r="T35" s="29"/>
      <c r="U35" s="29"/>
      <c r="V35" s="29"/>
      <c r="W35" s="42" t="s">
        <v>70</v>
      </c>
      <c r="X35" s="29" t="s">
        <v>100</v>
      </c>
      <c r="Y35" s="29" t="s">
        <v>103</v>
      </c>
      <c r="Z35" s="29" t="s">
        <v>130</v>
      </c>
      <c r="AA35" s="29"/>
      <c r="AB35" s="29"/>
      <c r="AC35" s="29"/>
      <c r="AD35" s="29"/>
      <c r="AE35" s="29"/>
      <c r="AF35" s="29" t="s">
        <v>106</v>
      </c>
      <c r="AG35" s="29"/>
      <c r="AH35" s="29"/>
      <c r="AI35" s="29"/>
      <c r="AJ35" s="30"/>
      <c r="AK35" s="55"/>
    </row>
    <row r="36" spans="1:37" ht="15" customHeight="1" x14ac:dyDescent="0.25">
      <c r="A36" s="276" t="s">
        <v>50</v>
      </c>
      <c r="B36" s="256">
        <v>12</v>
      </c>
      <c r="C36" s="286" t="s">
        <v>14</v>
      </c>
      <c r="D36" s="256">
        <v>2006</v>
      </c>
      <c r="E36" s="288">
        <f>F36+G36+H36+I36+J36</f>
        <v>5</v>
      </c>
      <c r="F36" s="290">
        <f>AG36+AH36+AI36</f>
        <v>0</v>
      </c>
      <c r="G36" s="288">
        <f>K36+L36+M36+N36+O36+P36+Q36+T36+U36+V36+AA36+AB36+AC36+AD36+AE36</f>
        <v>0</v>
      </c>
      <c r="H36" s="290">
        <f>R36+S36+X36+Y36+Z36+AF36+AJ36</f>
        <v>5</v>
      </c>
      <c r="I36" s="288">
        <v>0</v>
      </c>
      <c r="J36" s="294">
        <v>0</v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41"/>
      <c r="X36" s="27"/>
      <c r="Y36" s="27"/>
      <c r="Z36" s="27"/>
      <c r="AA36" s="27"/>
      <c r="AB36" s="27"/>
      <c r="AC36" s="27"/>
      <c r="AD36" s="27"/>
      <c r="AE36" s="27"/>
      <c r="AF36" s="27">
        <v>5</v>
      </c>
      <c r="AG36" s="27"/>
      <c r="AH36" s="27"/>
      <c r="AI36" s="27"/>
      <c r="AJ36" s="28"/>
      <c r="AK36" s="55"/>
    </row>
    <row r="37" spans="1:37" ht="15" customHeight="1" thickBot="1" x14ac:dyDescent="0.3">
      <c r="A37" s="277"/>
      <c r="B37" s="257"/>
      <c r="C37" s="287"/>
      <c r="D37" s="257"/>
      <c r="E37" s="289"/>
      <c r="F37" s="291"/>
      <c r="G37" s="289"/>
      <c r="H37" s="291"/>
      <c r="I37" s="289"/>
      <c r="J37" s="295"/>
      <c r="K37" s="29"/>
      <c r="L37" s="29"/>
      <c r="M37" s="29"/>
      <c r="N37" s="29"/>
      <c r="O37" s="29"/>
      <c r="P37" s="29"/>
      <c r="Q37" s="29"/>
      <c r="R37" s="29" t="s">
        <v>71</v>
      </c>
      <c r="S37" s="29" t="s">
        <v>83</v>
      </c>
      <c r="T37" s="29"/>
      <c r="U37" s="29"/>
      <c r="V37" s="29"/>
      <c r="W37" s="42"/>
      <c r="X37" s="29" t="s">
        <v>72</v>
      </c>
      <c r="Y37" s="29" t="s">
        <v>91</v>
      </c>
      <c r="Z37" s="29" t="s">
        <v>93</v>
      </c>
      <c r="AA37" s="29"/>
      <c r="AB37" s="29"/>
      <c r="AC37" s="29"/>
      <c r="AD37" s="29"/>
      <c r="AE37" s="29"/>
      <c r="AF37" s="29" t="s">
        <v>80</v>
      </c>
      <c r="AG37" s="29"/>
      <c r="AH37" s="29"/>
      <c r="AI37" s="29"/>
      <c r="AJ37" s="30"/>
      <c r="AK37" s="55"/>
    </row>
    <row r="38" spans="1:37" ht="15" customHeight="1" x14ac:dyDescent="0.25">
      <c r="A38" s="276" t="s">
        <v>57</v>
      </c>
      <c r="B38" s="256" t="s">
        <v>65</v>
      </c>
      <c r="C38" s="286" t="s">
        <v>26</v>
      </c>
      <c r="D38" s="256">
        <v>2006</v>
      </c>
      <c r="E38" s="288">
        <f>F38+G38+H38+I38+J38</f>
        <v>2</v>
      </c>
      <c r="F38" s="290">
        <f>AG38+AH38+AI38</f>
        <v>0</v>
      </c>
      <c r="G38" s="288">
        <f>K38+L38+M38+N38+O38+P38+Q38+T38+U38+V38+AA38+AB38+AC38+AD38+AE38</f>
        <v>0</v>
      </c>
      <c r="H38" s="290">
        <f>R38+S38+X38+Y38+Z38+AF38+AJ38</f>
        <v>2</v>
      </c>
      <c r="I38" s="288"/>
      <c r="J38" s="264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41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8">
        <v>2</v>
      </c>
      <c r="AK38" s="55"/>
    </row>
    <row r="39" spans="1:37" ht="15.75" customHeight="1" thickBot="1" x14ac:dyDescent="0.3">
      <c r="A39" s="277"/>
      <c r="B39" s="257"/>
      <c r="C39" s="287"/>
      <c r="D39" s="257"/>
      <c r="E39" s="289"/>
      <c r="F39" s="291"/>
      <c r="G39" s="289"/>
      <c r="H39" s="291"/>
      <c r="I39" s="289"/>
      <c r="J39" s="265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42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30" t="s">
        <v>129</v>
      </c>
      <c r="AK39" s="55"/>
    </row>
    <row r="40" spans="1:37" x14ac:dyDescent="0.25">
      <c r="W40" s="14"/>
      <c r="Z40" s="14"/>
    </row>
    <row r="41" spans="1:37" x14ac:dyDescent="0.25">
      <c r="W41" s="14"/>
      <c r="Z41" s="14"/>
    </row>
    <row r="42" spans="1:37" x14ac:dyDescent="0.25">
      <c r="W42" s="14"/>
      <c r="Z42" s="14"/>
    </row>
    <row r="43" spans="1:37" x14ac:dyDescent="0.25">
      <c r="W43" s="14"/>
      <c r="Z43" s="14"/>
    </row>
    <row r="44" spans="1:37" x14ac:dyDescent="0.25">
      <c r="W44" s="14"/>
      <c r="Z44" s="14"/>
    </row>
    <row r="45" spans="1:37" x14ac:dyDescent="0.25">
      <c r="W45" s="14"/>
      <c r="Z45" s="14"/>
    </row>
    <row r="46" spans="1:37" x14ac:dyDescent="0.25">
      <c r="W46" s="14"/>
      <c r="Z46" s="14"/>
    </row>
  </sheetData>
  <mergeCells count="130">
    <mergeCell ref="J36:J37"/>
    <mergeCell ref="J34:J35"/>
    <mergeCell ref="I36:I37"/>
    <mergeCell ref="I34:I35"/>
    <mergeCell ref="I16:I17"/>
    <mergeCell ref="I18:I19"/>
    <mergeCell ref="I20:I21"/>
    <mergeCell ref="J30:J31"/>
    <mergeCell ref="J38:J39"/>
    <mergeCell ref="I38:I39"/>
    <mergeCell ref="I14:I15"/>
    <mergeCell ref="J14:J15"/>
    <mergeCell ref="J20:J21"/>
    <mergeCell ref="J18:J19"/>
    <mergeCell ref="J16:J17"/>
    <mergeCell ref="J22:J23"/>
    <mergeCell ref="J28:J29"/>
    <mergeCell ref="J32:J33"/>
    <mergeCell ref="J26:J27"/>
    <mergeCell ref="I22:I23"/>
    <mergeCell ref="I28:I29"/>
    <mergeCell ref="I32:I33"/>
    <mergeCell ref="I26:I27"/>
    <mergeCell ref="I24:I25"/>
    <mergeCell ref="I30:I31"/>
    <mergeCell ref="J24:J25"/>
    <mergeCell ref="H30:H31"/>
    <mergeCell ref="H32:H33"/>
    <mergeCell ref="E26:E27"/>
    <mergeCell ref="H26:H27"/>
    <mergeCell ref="F32:F33"/>
    <mergeCell ref="G32:G33"/>
    <mergeCell ref="E32:E33"/>
    <mergeCell ref="H38:H39"/>
    <mergeCell ref="G38:G39"/>
    <mergeCell ref="F38:F39"/>
    <mergeCell ref="E38:E39"/>
    <mergeCell ref="F30:F31"/>
    <mergeCell ref="G30:G31"/>
    <mergeCell ref="H36:H37"/>
    <mergeCell ref="E34:E35"/>
    <mergeCell ref="H34:H35"/>
    <mergeCell ref="F36:F37"/>
    <mergeCell ref="G36:G37"/>
    <mergeCell ref="F34:F35"/>
    <mergeCell ref="G34:G35"/>
    <mergeCell ref="E36:E37"/>
    <mergeCell ref="E14:E15"/>
    <mergeCell ref="H14:H15"/>
    <mergeCell ref="E20:E21"/>
    <mergeCell ref="H20:H21"/>
    <mergeCell ref="F14:F15"/>
    <mergeCell ref="G14:G15"/>
    <mergeCell ref="F20:F21"/>
    <mergeCell ref="G20:G21"/>
    <mergeCell ref="F18:F19"/>
    <mergeCell ref="G18:G19"/>
    <mergeCell ref="H16:H17"/>
    <mergeCell ref="H22:H23"/>
    <mergeCell ref="E28:E29"/>
    <mergeCell ref="H28:H29"/>
    <mergeCell ref="F16:F17"/>
    <mergeCell ref="G16:G17"/>
    <mergeCell ref="F22:F23"/>
    <mergeCell ref="G22:G23"/>
    <mergeCell ref="F28:F29"/>
    <mergeCell ref="G28:G29"/>
    <mergeCell ref="E18:E19"/>
    <mergeCell ref="H18:H19"/>
    <mergeCell ref="E16:E17"/>
    <mergeCell ref="G26:G27"/>
    <mergeCell ref="F24:F25"/>
    <mergeCell ref="G24:G25"/>
    <mergeCell ref="F26:F27"/>
    <mergeCell ref="E24:E25"/>
    <mergeCell ref="H24:H25"/>
    <mergeCell ref="A30:A31"/>
    <mergeCell ref="D24:D25"/>
    <mergeCell ref="C24:C25"/>
    <mergeCell ref="B24:B25"/>
    <mergeCell ref="A24:A25"/>
    <mergeCell ref="C26:C27"/>
    <mergeCell ref="B26:B27"/>
    <mergeCell ref="A26:A27"/>
    <mergeCell ref="E22:E23"/>
    <mergeCell ref="D22:D23"/>
    <mergeCell ref="C22:C23"/>
    <mergeCell ref="B22:B23"/>
    <mergeCell ref="A22:A23"/>
    <mergeCell ref="D26:D27"/>
    <mergeCell ref="E30:E31"/>
    <mergeCell ref="D14:D15"/>
    <mergeCell ref="C14:C15"/>
    <mergeCell ref="B14:B15"/>
    <mergeCell ref="A14:A15"/>
    <mergeCell ref="D20:D21"/>
    <mergeCell ref="D18:D19"/>
    <mergeCell ref="C18:C19"/>
    <mergeCell ref="B18:B19"/>
    <mergeCell ref="A18:A19"/>
    <mergeCell ref="C20:C21"/>
    <mergeCell ref="B20:B21"/>
    <mergeCell ref="A20:A21"/>
    <mergeCell ref="D16:D17"/>
    <mergeCell ref="C16:C17"/>
    <mergeCell ref="B16:B17"/>
    <mergeCell ref="A16:A17"/>
    <mergeCell ref="A28:A29"/>
    <mergeCell ref="D28:D29"/>
    <mergeCell ref="D32:D33"/>
    <mergeCell ref="C32:C33"/>
    <mergeCell ref="B32:B33"/>
    <mergeCell ref="A32:A33"/>
    <mergeCell ref="C28:C29"/>
    <mergeCell ref="B28:B29"/>
    <mergeCell ref="D30:D31"/>
    <mergeCell ref="C30:C31"/>
    <mergeCell ref="B30:B31"/>
    <mergeCell ref="D38:D39"/>
    <mergeCell ref="C38:C39"/>
    <mergeCell ref="B38:B39"/>
    <mergeCell ref="A38:A39"/>
    <mergeCell ref="D34:D35"/>
    <mergeCell ref="C34:C35"/>
    <mergeCell ref="B34:B35"/>
    <mergeCell ref="A34:A35"/>
    <mergeCell ref="D36:D37"/>
    <mergeCell ref="C36:C37"/>
    <mergeCell ref="B36:B37"/>
    <mergeCell ref="A36:A37"/>
  </mergeCells>
  <pageMargins left="0.51181102362204722" right="0.11811023622047245" top="0.15748031496062992" bottom="0.15748031496062992" header="0" footer="0"/>
  <pageSetup paperSize="9" scale="85" fitToWidth="2" orientation="landscape" r:id="rId1"/>
  <colBreaks count="1" manualBreakCount="1">
    <brk id="3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60"/>
  <sheetViews>
    <sheetView topLeftCell="A16" zoomScale="75" zoomScaleNormal="75" workbookViewId="0">
      <selection activeCell="A42" sqref="A42:XFD249"/>
    </sheetView>
  </sheetViews>
  <sheetFormatPr defaultRowHeight="15" x14ac:dyDescent="0.25"/>
  <cols>
    <col min="1" max="1" width="11.7109375" customWidth="1"/>
    <col min="2" max="2" width="5.85546875" style="1" customWidth="1"/>
    <col min="3" max="3" width="32.140625" style="193" customWidth="1"/>
    <col min="4" max="4" width="10.140625" customWidth="1"/>
    <col min="5" max="5" width="7" style="2" customWidth="1"/>
    <col min="6" max="7" width="6.85546875" style="13" customWidth="1"/>
    <col min="8" max="8" width="7.140625" style="2" customWidth="1"/>
    <col min="9" max="9" width="7" style="2" customWidth="1"/>
    <col min="10" max="10" width="7.7109375" style="2" customWidth="1"/>
    <col min="11" max="12" width="4.5703125" style="23" customWidth="1"/>
    <col min="13" max="13" width="4.5703125" style="50" customWidth="1"/>
    <col min="14" max="14" width="4.85546875" style="49" customWidth="1"/>
    <col min="15" max="16" width="4.42578125" style="23" customWidth="1"/>
    <col min="17" max="18" width="4.42578125" style="49" customWidth="1"/>
    <col min="19" max="19" width="4.42578125" style="23" customWidth="1"/>
    <col min="20" max="20" width="4.42578125" style="50" customWidth="1"/>
    <col min="21" max="28" width="4.42578125" style="23" customWidth="1"/>
    <col min="29" max="29" width="4.42578125" style="49" customWidth="1"/>
    <col min="30" max="30" width="4.42578125" style="119" customWidth="1"/>
    <col min="31" max="36" width="4.42578125" style="92" customWidth="1"/>
    <col min="37" max="37" width="7.7109375" style="92" customWidth="1"/>
    <col min="38" max="39" width="4.140625" style="91" customWidth="1"/>
    <col min="40" max="40" width="4.42578125" style="91" customWidth="1"/>
    <col min="41" max="44" width="9.140625" style="91"/>
    <col min="45" max="45" width="9.140625" style="121"/>
  </cols>
  <sheetData>
    <row r="1" spans="1:45" s="59" customFormat="1" ht="10.5" customHeight="1" x14ac:dyDescent="0.3">
      <c r="A1" s="67"/>
      <c r="B1" s="60"/>
      <c r="C1" s="188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</row>
    <row r="2" spans="1:45" s="3" customFormat="1" ht="18.75" x14ac:dyDescent="0.3">
      <c r="A2" s="82" t="s">
        <v>295</v>
      </c>
      <c r="C2" s="189"/>
      <c r="T2" s="88" t="s">
        <v>280</v>
      </c>
    </row>
    <row r="3" spans="1:45" s="3" customFormat="1" ht="9.75" customHeight="1" x14ac:dyDescent="0.3">
      <c r="A3" s="57"/>
      <c r="B3" s="4"/>
      <c r="C3" s="19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</row>
    <row r="4" spans="1:45" s="52" customFormat="1" ht="7.5" customHeight="1" x14ac:dyDescent="0.3">
      <c r="A4" s="54"/>
      <c r="B4" s="54"/>
      <c r="C4" s="191"/>
      <c r="D4" s="95"/>
      <c r="E4" s="95"/>
      <c r="F4" s="96"/>
      <c r="G4" s="96"/>
      <c r="I4" s="95"/>
      <c r="J4" s="3"/>
      <c r="K4" s="79"/>
      <c r="L4" s="97"/>
      <c r="M4" s="97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3"/>
      <c r="AC4" s="98"/>
      <c r="AD4" s="98"/>
      <c r="AE4" s="51"/>
      <c r="AF4" s="51"/>
      <c r="AG4" s="51"/>
      <c r="AH4" s="51"/>
      <c r="AI4" s="51"/>
      <c r="AJ4" s="51"/>
      <c r="AK4" s="51"/>
      <c r="AL4" s="51"/>
      <c r="AN4" s="3"/>
    </row>
    <row r="5" spans="1:45" s="53" customFormat="1" ht="18.75" x14ac:dyDescent="0.3">
      <c r="A5" s="99" t="s">
        <v>233</v>
      </c>
      <c r="C5" s="77"/>
      <c r="D5" s="3"/>
      <c r="F5" s="100" t="s">
        <v>240</v>
      </c>
      <c r="G5" s="3"/>
      <c r="H5" s="3"/>
      <c r="I5" s="3"/>
      <c r="J5" s="3"/>
      <c r="L5" s="99"/>
      <c r="M5" s="99"/>
      <c r="N5" s="99"/>
      <c r="O5" s="99"/>
      <c r="P5" s="111" t="s">
        <v>247</v>
      </c>
      <c r="R5" s="99"/>
      <c r="S5" s="104"/>
      <c r="T5" s="104"/>
      <c r="U5" s="104"/>
      <c r="V5" s="98"/>
      <c r="W5" s="98"/>
      <c r="X5" s="98"/>
      <c r="Y5" s="98"/>
      <c r="Z5" s="98"/>
      <c r="AA5" s="98"/>
      <c r="AB5" s="93"/>
      <c r="AC5" s="98"/>
      <c r="AD5" s="98"/>
      <c r="AE5" s="51"/>
      <c r="AF5" s="51"/>
      <c r="AG5" s="51"/>
      <c r="AH5" s="51"/>
      <c r="AI5" s="105"/>
      <c r="AJ5" s="105"/>
      <c r="AK5" s="105"/>
      <c r="AL5" s="105"/>
      <c r="AM5" s="106"/>
      <c r="AN5" s="107"/>
      <c r="AO5" s="106"/>
    </row>
    <row r="6" spans="1:45" s="53" customFormat="1" ht="18.75" x14ac:dyDescent="0.3">
      <c r="A6" s="100" t="s">
        <v>234</v>
      </c>
      <c r="C6" s="77"/>
      <c r="D6" s="3"/>
      <c r="F6" s="54" t="s">
        <v>241</v>
      </c>
      <c r="G6" s="3"/>
      <c r="H6" s="3"/>
      <c r="I6" s="3"/>
      <c r="J6" s="3"/>
      <c r="L6" s="99"/>
      <c r="M6" s="99"/>
      <c r="N6" s="99"/>
      <c r="O6" s="99"/>
      <c r="P6" s="99" t="s">
        <v>248</v>
      </c>
      <c r="R6" s="99"/>
      <c r="S6" s="70"/>
      <c r="T6" s="70"/>
      <c r="U6" s="70"/>
      <c r="V6" s="79"/>
      <c r="W6" s="79"/>
      <c r="X6" s="79"/>
      <c r="Y6" s="79"/>
      <c r="Z6" s="79"/>
      <c r="AA6" s="79"/>
      <c r="AB6" s="93"/>
      <c r="AC6" s="79"/>
      <c r="AD6" s="79"/>
      <c r="AE6" s="54"/>
      <c r="AF6" s="54"/>
      <c r="AG6" s="54"/>
      <c r="AH6" s="54"/>
      <c r="AI6" s="108"/>
      <c r="AJ6" s="109"/>
      <c r="AK6" s="109"/>
      <c r="AL6" s="110"/>
      <c r="AM6" s="110"/>
      <c r="AN6" s="110"/>
      <c r="AO6" s="106"/>
    </row>
    <row r="7" spans="1:45" s="53" customFormat="1" ht="18.75" x14ac:dyDescent="0.3">
      <c r="A7" s="100" t="s">
        <v>235</v>
      </c>
      <c r="C7" s="77"/>
      <c r="D7" s="3"/>
      <c r="F7" s="54" t="s">
        <v>242</v>
      </c>
      <c r="G7" s="3"/>
      <c r="H7" s="3"/>
      <c r="I7" s="3"/>
      <c r="J7" s="3"/>
      <c r="L7" s="70"/>
      <c r="M7" s="70"/>
      <c r="N7" s="70"/>
      <c r="O7" s="70"/>
      <c r="P7" s="99" t="s">
        <v>249</v>
      </c>
      <c r="R7" s="70"/>
      <c r="S7" s="70"/>
      <c r="T7" s="70"/>
      <c r="U7" s="70"/>
      <c r="V7" s="79"/>
      <c r="W7" s="79"/>
      <c r="X7" s="79"/>
      <c r="Y7" s="79"/>
      <c r="Z7" s="79"/>
      <c r="AA7" s="79"/>
      <c r="AB7" s="93"/>
      <c r="AC7" s="79"/>
      <c r="AD7" s="79"/>
      <c r="AE7" s="54"/>
      <c r="AF7" s="54"/>
      <c r="AG7" s="54"/>
      <c r="AH7" s="54"/>
      <c r="AI7" s="108"/>
      <c r="AJ7" s="109"/>
      <c r="AK7" s="109"/>
      <c r="AL7" s="110"/>
      <c r="AM7" s="110"/>
      <c r="AN7" s="110"/>
      <c r="AO7" s="106"/>
    </row>
    <row r="8" spans="1:45" s="53" customFormat="1" ht="18.75" x14ac:dyDescent="0.3">
      <c r="A8" s="100" t="s">
        <v>236</v>
      </c>
      <c r="C8" s="77"/>
      <c r="D8" s="3"/>
      <c r="E8" s="3"/>
      <c r="F8" s="99" t="s">
        <v>243</v>
      </c>
      <c r="G8" s="3"/>
      <c r="H8" s="3"/>
      <c r="I8" s="3"/>
      <c r="J8" s="3"/>
      <c r="L8" s="70"/>
      <c r="M8" s="70"/>
      <c r="N8" s="70"/>
      <c r="O8" s="70"/>
      <c r="P8" s="99" t="s">
        <v>250</v>
      </c>
      <c r="R8" s="70"/>
      <c r="S8" s="70"/>
      <c r="T8" s="70"/>
      <c r="U8" s="70"/>
      <c r="V8" s="79"/>
      <c r="W8" s="79"/>
      <c r="X8" s="79"/>
      <c r="Y8" s="79"/>
      <c r="Z8" s="79"/>
      <c r="AA8" s="79"/>
      <c r="AB8" s="93"/>
      <c r="AC8" s="79"/>
      <c r="AD8" s="79"/>
      <c r="AE8" s="54"/>
      <c r="AF8" s="54"/>
      <c r="AG8" s="54"/>
      <c r="AH8" s="54"/>
      <c r="AI8" s="108"/>
      <c r="AJ8" s="109"/>
      <c r="AK8" s="109"/>
      <c r="AL8" s="112"/>
      <c r="AM8" s="109"/>
      <c r="AN8" s="110"/>
      <c r="AO8" s="106"/>
    </row>
    <row r="9" spans="1:45" s="53" customFormat="1" ht="18.75" x14ac:dyDescent="0.3">
      <c r="A9" s="100" t="s">
        <v>237</v>
      </c>
      <c r="C9" s="77"/>
      <c r="D9" s="3"/>
      <c r="E9" s="3"/>
      <c r="F9" s="99" t="s">
        <v>244</v>
      </c>
      <c r="G9" s="3"/>
      <c r="H9" s="3"/>
      <c r="I9" s="3"/>
      <c r="J9" s="3"/>
      <c r="L9" s="70"/>
      <c r="M9" s="70"/>
      <c r="N9" s="70"/>
      <c r="O9" s="70"/>
      <c r="P9" s="99" t="s">
        <v>251</v>
      </c>
      <c r="R9" s="70"/>
      <c r="S9" s="70"/>
      <c r="T9" s="70"/>
      <c r="U9" s="70"/>
      <c r="V9" s="79"/>
      <c r="W9" s="79"/>
      <c r="X9" s="79"/>
      <c r="Y9" s="79"/>
      <c r="Z9" s="79"/>
      <c r="AA9" s="79"/>
      <c r="AB9" s="93"/>
      <c r="AC9" s="79"/>
      <c r="AD9" s="79"/>
      <c r="AE9" s="54"/>
      <c r="AF9" s="54"/>
      <c r="AG9" s="54"/>
      <c r="AH9" s="54"/>
      <c r="AI9" s="108"/>
      <c r="AJ9" s="113"/>
      <c r="AK9" s="113"/>
      <c r="AL9" s="114"/>
      <c r="AM9" s="114"/>
      <c r="AN9" s="114"/>
      <c r="AO9" s="106"/>
    </row>
    <row r="10" spans="1:45" s="53" customFormat="1" ht="18.75" x14ac:dyDescent="0.3">
      <c r="A10" s="100" t="s">
        <v>238</v>
      </c>
      <c r="C10" s="77"/>
      <c r="D10" s="3"/>
      <c r="E10" s="3"/>
      <c r="F10" s="111" t="s">
        <v>245</v>
      </c>
      <c r="G10" s="3"/>
      <c r="H10" s="3"/>
      <c r="I10" s="3"/>
      <c r="J10" s="3"/>
      <c r="L10" s="99"/>
      <c r="M10" s="99"/>
      <c r="N10" s="99"/>
      <c r="O10" s="99"/>
      <c r="P10" s="117" t="s">
        <v>252</v>
      </c>
      <c r="R10" s="99"/>
      <c r="S10" s="99"/>
      <c r="T10" s="99"/>
      <c r="U10" s="99"/>
      <c r="V10" s="97"/>
      <c r="W10" s="97"/>
      <c r="X10" s="97"/>
      <c r="Y10" s="79"/>
      <c r="Z10" s="79"/>
      <c r="AA10" s="79"/>
      <c r="AB10" s="93"/>
      <c r="AC10" s="79"/>
      <c r="AD10" s="79"/>
      <c r="AE10" s="54"/>
      <c r="AF10" s="54"/>
      <c r="AG10" s="54"/>
      <c r="AH10" s="54"/>
      <c r="AI10" s="108"/>
      <c r="AJ10" s="108"/>
      <c r="AK10" s="108"/>
      <c r="AL10" s="106"/>
      <c r="AM10" s="106"/>
      <c r="AN10" s="106"/>
      <c r="AO10" s="106"/>
    </row>
    <row r="11" spans="1:45" s="53" customFormat="1" ht="18.75" x14ac:dyDescent="0.3">
      <c r="A11" s="100" t="s">
        <v>239</v>
      </c>
      <c r="C11" s="77"/>
      <c r="D11" s="3"/>
      <c r="E11" s="3"/>
      <c r="F11" s="111" t="s">
        <v>246</v>
      </c>
      <c r="G11" s="3"/>
      <c r="H11" s="3"/>
      <c r="I11" s="3"/>
      <c r="J11" s="3"/>
      <c r="L11" s="70"/>
      <c r="M11" s="70"/>
      <c r="N11" s="70"/>
      <c r="O11" s="70"/>
      <c r="P11" s="70"/>
      <c r="R11" s="70"/>
      <c r="S11" s="70"/>
      <c r="T11" s="70"/>
      <c r="U11" s="70"/>
      <c r="V11" s="79"/>
      <c r="W11" s="79"/>
      <c r="X11" s="79"/>
      <c r="Y11" s="79"/>
      <c r="Z11" s="79"/>
      <c r="AA11" s="79"/>
      <c r="AB11" s="93"/>
      <c r="AC11" s="79"/>
      <c r="AD11" s="79"/>
      <c r="AE11" s="54"/>
      <c r="AF11" s="54"/>
      <c r="AG11" s="54"/>
      <c r="AH11" s="54"/>
      <c r="AI11" s="108"/>
      <c r="AJ11" s="108"/>
      <c r="AK11" s="108"/>
      <c r="AL11" s="106"/>
      <c r="AM11" s="106"/>
      <c r="AN11" s="106"/>
      <c r="AO11" s="106"/>
    </row>
    <row r="12" spans="1:45" s="52" customFormat="1" ht="10.5" customHeight="1" thickBot="1" x14ac:dyDescent="0.35">
      <c r="A12" s="118"/>
      <c r="B12" s="70"/>
      <c r="C12" s="72"/>
      <c r="D12" s="79"/>
      <c r="E12" s="79"/>
      <c r="F12" s="101"/>
      <c r="G12" s="101"/>
      <c r="H12" s="79"/>
      <c r="I12" s="79"/>
      <c r="J12" s="54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54"/>
      <c r="AF12" s="54"/>
      <c r="AG12" s="54"/>
      <c r="AH12" s="54"/>
      <c r="AI12" s="54"/>
      <c r="AJ12" s="54"/>
      <c r="AK12" s="54"/>
    </row>
    <row r="13" spans="1:45" s="9" customFormat="1" ht="82.5" customHeight="1" thickBot="1" x14ac:dyDescent="0.35">
      <c r="A13" s="133" t="s">
        <v>66</v>
      </c>
      <c r="B13" s="134" t="s">
        <v>67</v>
      </c>
      <c r="C13" s="192" t="s">
        <v>40</v>
      </c>
      <c r="D13" s="135" t="s">
        <v>41</v>
      </c>
      <c r="E13" s="136" t="s">
        <v>283</v>
      </c>
      <c r="F13" s="137" t="s">
        <v>285</v>
      </c>
      <c r="G13" s="125" t="s">
        <v>284</v>
      </c>
      <c r="H13" s="137" t="s">
        <v>287</v>
      </c>
      <c r="I13" s="138" t="s">
        <v>69</v>
      </c>
      <c r="J13" s="139" t="s">
        <v>288</v>
      </c>
      <c r="K13" s="140">
        <v>1</v>
      </c>
      <c r="L13" s="141">
        <v>2</v>
      </c>
      <c r="M13" s="141">
        <v>3</v>
      </c>
      <c r="N13" s="142">
        <v>4</v>
      </c>
      <c r="O13" s="143">
        <v>5</v>
      </c>
      <c r="P13" s="143">
        <v>6</v>
      </c>
      <c r="Q13" s="143">
        <v>7</v>
      </c>
      <c r="R13" s="143">
        <v>8</v>
      </c>
      <c r="S13" s="144">
        <v>9</v>
      </c>
      <c r="T13" s="144">
        <v>10</v>
      </c>
      <c r="U13" s="143">
        <v>11</v>
      </c>
      <c r="V13" s="143">
        <v>12</v>
      </c>
      <c r="W13" s="145">
        <v>13</v>
      </c>
      <c r="X13" s="145">
        <v>14</v>
      </c>
      <c r="Y13" s="145">
        <v>15</v>
      </c>
      <c r="Z13" s="143">
        <v>16</v>
      </c>
      <c r="AA13" s="142">
        <v>17</v>
      </c>
      <c r="AB13" s="143">
        <v>18</v>
      </c>
      <c r="AC13" s="143">
        <v>19</v>
      </c>
      <c r="AD13" s="146">
        <v>20</v>
      </c>
      <c r="AE13" s="55"/>
      <c r="AF13" s="55"/>
      <c r="AG13" s="55"/>
      <c r="AH13" s="55"/>
      <c r="AI13" s="55"/>
      <c r="AJ13" s="55"/>
      <c r="AK13" s="55"/>
      <c r="AL13" s="55"/>
      <c r="AM13" s="55"/>
      <c r="AN13" s="56"/>
      <c r="AO13" s="56"/>
      <c r="AP13" s="56"/>
      <c r="AQ13" s="56"/>
      <c r="AR13" s="56"/>
      <c r="AS13" s="120"/>
    </row>
    <row r="14" spans="1:45" ht="15" customHeight="1" x14ac:dyDescent="0.25">
      <c r="A14" s="304" t="s">
        <v>56</v>
      </c>
      <c r="B14" s="300">
        <v>1</v>
      </c>
      <c r="C14" s="298" t="s">
        <v>45</v>
      </c>
      <c r="D14" s="300">
        <v>2007</v>
      </c>
      <c r="E14" s="302">
        <f>F14+G14+H14+I14+J14</f>
        <v>215</v>
      </c>
      <c r="F14" s="297">
        <f>W14+X14+Y14</f>
        <v>53</v>
      </c>
      <c r="G14" s="302">
        <f>S14+T14</f>
        <v>9</v>
      </c>
      <c r="H14" s="297">
        <f>L14+M14+O14+P14+Q14+R14+U14+V14+Z14+AB14+AC14+AD14</f>
        <v>118</v>
      </c>
      <c r="I14" s="302">
        <v>10</v>
      </c>
      <c r="J14" s="306">
        <v>25</v>
      </c>
      <c r="K14" s="43"/>
      <c r="L14" s="44">
        <v>20</v>
      </c>
      <c r="M14" s="44">
        <v>17</v>
      </c>
      <c r="N14" s="43"/>
      <c r="O14" s="44">
        <v>2</v>
      </c>
      <c r="P14" s="44"/>
      <c r="Q14" s="44"/>
      <c r="R14" s="44">
        <v>9</v>
      </c>
      <c r="S14" s="44"/>
      <c r="T14" s="44">
        <v>9</v>
      </c>
      <c r="U14" s="44">
        <v>11</v>
      </c>
      <c r="V14" s="44">
        <v>15</v>
      </c>
      <c r="W14" s="44">
        <v>40</v>
      </c>
      <c r="X14" s="44"/>
      <c r="Y14" s="44">
        <v>13</v>
      </c>
      <c r="Z14" s="44">
        <v>13</v>
      </c>
      <c r="AA14" s="43"/>
      <c r="AB14" s="44">
        <v>11</v>
      </c>
      <c r="AC14" s="44">
        <v>20</v>
      </c>
      <c r="AD14" s="45"/>
    </row>
    <row r="15" spans="1:45" ht="15" customHeight="1" thickBot="1" x14ac:dyDescent="0.3">
      <c r="A15" s="305"/>
      <c r="B15" s="301"/>
      <c r="C15" s="299"/>
      <c r="D15" s="301"/>
      <c r="E15" s="303"/>
      <c r="F15" s="296"/>
      <c r="G15" s="303"/>
      <c r="H15" s="296"/>
      <c r="I15" s="303"/>
      <c r="J15" s="307"/>
      <c r="K15" s="46" t="s">
        <v>123</v>
      </c>
      <c r="L15" s="47" t="s">
        <v>122</v>
      </c>
      <c r="M15" s="47" t="s">
        <v>123</v>
      </c>
      <c r="N15" s="46" t="s">
        <v>122</v>
      </c>
      <c r="O15" s="47" t="s">
        <v>129</v>
      </c>
      <c r="P15" s="47"/>
      <c r="Q15" s="47"/>
      <c r="R15" s="47" t="s">
        <v>127</v>
      </c>
      <c r="S15" s="47" t="s">
        <v>112</v>
      </c>
      <c r="T15" s="47" t="s">
        <v>110</v>
      </c>
      <c r="U15" s="47" t="s">
        <v>126</v>
      </c>
      <c r="V15" s="47" t="s">
        <v>124</v>
      </c>
      <c r="W15" s="47" t="s">
        <v>130</v>
      </c>
      <c r="X15" s="47" t="s">
        <v>160</v>
      </c>
      <c r="Y15" s="47" t="s">
        <v>150</v>
      </c>
      <c r="Z15" s="47" t="s">
        <v>125</v>
      </c>
      <c r="AA15" s="46"/>
      <c r="AB15" s="47" t="s">
        <v>126</v>
      </c>
      <c r="AC15" s="47" t="s">
        <v>122</v>
      </c>
      <c r="AD15" s="48"/>
    </row>
    <row r="16" spans="1:45" ht="15" customHeight="1" x14ac:dyDescent="0.25">
      <c r="A16" s="304" t="s">
        <v>52</v>
      </c>
      <c r="B16" s="300">
        <v>2</v>
      </c>
      <c r="C16" s="298" t="s">
        <v>17</v>
      </c>
      <c r="D16" s="300">
        <v>2007</v>
      </c>
      <c r="E16" s="302">
        <f>F16+G16+H16+I16+J16</f>
        <v>186</v>
      </c>
      <c r="F16" s="297">
        <f>W16+X16+Y16</f>
        <v>96</v>
      </c>
      <c r="G16" s="302">
        <f>S16+T16</f>
        <v>0</v>
      </c>
      <c r="H16" s="297">
        <f>L16+M16+O16+P16+Q16+R16+U16+V16+Z16+AB16+AC16+AD16</f>
        <v>80</v>
      </c>
      <c r="I16" s="302">
        <v>10</v>
      </c>
      <c r="J16" s="306">
        <v>0</v>
      </c>
      <c r="K16" s="43"/>
      <c r="L16" s="44">
        <v>15</v>
      </c>
      <c r="M16" s="44">
        <v>8</v>
      </c>
      <c r="N16" s="43"/>
      <c r="O16" s="44"/>
      <c r="P16" s="44"/>
      <c r="Q16" s="44"/>
      <c r="R16" s="44">
        <v>8</v>
      </c>
      <c r="S16" s="44"/>
      <c r="T16" s="44"/>
      <c r="U16" s="44">
        <v>15</v>
      </c>
      <c r="V16" s="44">
        <v>17</v>
      </c>
      <c r="W16" s="44">
        <v>38</v>
      </c>
      <c r="X16" s="44">
        <v>18</v>
      </c>
      <c r="Y16" s="44">
        <v>40</v>
      </c>
      <c r="Z16" s="44"/>
      <c r="AA16" s="43"/>
      <c r="AB16" s="44"/>
      <c r="AC16" s="44"/>
      <c r="AD16" s="90">
        <v>17</v>
      </c>
    </row>
    <row r="17" spans="1:30" ht="15" customHeight="1" thickBot="1" x14ac:dyDescent="0.3">
      <c r="A17" s="305"/>
      <c r="B17" s="301"/>
      <c r="C17" s="299"/>
      <c r="D17" s="301"/>
      <c r="E17" s="303"/>
      <c r="F17" s="296"/>
      <c r="G17" s="303"/>
      <c r="H17" s="296"/>
      <c r="I17" s="303"/>
      <c r="J17" s="307"/>
      <c r="K17" s="46" t="s">
        <v>122</v>
      </c>
      <c r="L17" s="47" t="s">
        <v>124</v>
      </c>
      <c r="M17" s="47" t="s">
        <v>98</v>
      </c>
      <c r="N17" s="46" t="s">
        <v>123</v>
      </c>
      <c r="O17" s="47" t="s">
        <v>94</v>
      </c>
      <c r="P17" s="47"/>
      <c r="Q17" s="47"/>
      <c r="R17" s="47" t="s">
        <v>98</v>
      </c>
      <c r="S17" s="47"/>
      <c r="T17" s="47"/>
      <c r="U17" s="47" t="s">
        <v>124</v>
      </c>
      <c r="V17" s="47" t="s">
        <v>123</v>
      </c>
      <c r="W17" s="47" t="s">
        <v>112</v>
      </c>
      <c r="X17" s="47" t="s">
        <v>82</v>
      </c>
      <c r="Y17" s="47" t="s">
        <v>130</v>
      </c>
      <c r="Z17" s="47"/>
      <c r="AA17" s="46"/>
      <c r="AB17" s="47"/>
      <c r="AC17" s="47"/>
      <c r="AD17" s="48" t="s">
        <v>123</v>
      </c>
    </row>
    <row r="18" spans="1:30" ht="15" customHeight="1" x14ac:dyDescent="0.25">
      <c r="A18" s="304" t="s">
        <v>56</v>
      </c>
      <c r="B18" s="300">
        <v>3</v>
      </c>
      <c r="C18" s="298" t="s">
        <v>24</v>
      </c>
      <c r="D18" s="300">
        <v>2007</v>
      </c>
      <c r="E18" s="302">
        <f>F18+G18+H18+I18+J18</f>
        <v>132</v>
      </c>
      <c r="F18" s="297">
        <f>W18+X18+Y18</f>
        <v>29</v>
      </c>
      <c r="G18" s="302">
        <f>S18+T18</f>
        <v>2</v>
      </c>
      <c r="H18" s="297">
        <f>L18+M18+O18+P18+Q18+R18+U18+V18+Z18+AB18+AC18+AD18</f>
        <v>91</v>
      </c>
      <c r="I18" s="302">
        <v>10</v>
      </c>
      <c r="J18" s="306">
        <v>0</v>
      </c>
      <c r="K18" s="43"/>
      <c r="L18" s="44">
        <v>8</v>
      </c>
      <c r="M18" s="44">
        <v>6</v>
      </c>
      <c r="N18" s="43"/>
      <c r="O18" s="44"/>
      <c r="P18" s="44"/>
      <c r="Q18" s="44"/>
      <c r="R18" s="44">
        <v>11</v>
      </c>
      <c r="S18" s="44">
        <v>2</v>
      </c>
      <c r="T18" s="44"/>
      <c r="U18" s="44">
        <v>13</v>
      </c>
      <c r="V18" s="44">
        <v>10</v>
      </c>
      <c r="W18" s="44">
        <v>29</v>
      </c>
      <c r="X18" s="44"/>
      <c r="Y18" s="44"/>
      <c r="Z18" s="44">
        <v>11</v>
      </c>
      <c r="AA18" s="43"/>
      <c r="AB18" s="44">
        <v>15</v>
      </c>
      <c r="AC18" s="44">
        <v>17</v>
      </c>
      <c r="AD18" s="45"/>
    </row>
    <row r="19" spans="1:30" ht="15" customHeight="1" thickBot="1" x14ac:dyDescent="0.3">
      <c r="A19" s="305"/>
      <c r="B19" s="301"/>
      <c r="C19" s="299"/>
      <c r="D19" s="301"/>
      <c r="E19" s="303"/>
      <c r="F19" s="296"/>
      <c r="G19" s="303"/>
      <c r="H19" s="296"/>
      <c r="I19" s="303"/>
      <c r="J19" s="307"/>
      <c r="K19" s="46" t="s">
        <v>106</v>
      </c>
      <c r="L19" s="47" t="s">
        <v>98</v>
      </c>
      <c r="M19" s="47" t="s">
        <v>106</v>
      </c>
      <c r="N19" s="46" t="s">
        <v>124</v>
      </c>
      <c r="O19" s="47" t="s">
        <v>99</v>
      </c>
      <c r="P19" s="47"/>
      <c r="Q19" s="47"/>
      <c r="R19" s="47" t="s">
        <v>126</v>
      </c>
      <c r="S19" s="47" t="s">
        <v>114</v>
      </c>
      <c r="T19" s="47" t="s">
        <v>112</v>
      </c>
      <c r="U19" s="47" t="s">
        <v>125</v>
      </c>
      <c r="V19" s="47" t="s">
        <v>70</v>
      </c>
      <c r="W19" s="47" t="s">
        <v>84</v>
      </c>
      <c r="X19" s="47" t="s">
        <v>156</v>
      </c>
      <c r="Y19" s="47" t="s">
        <v>104</v>
      </c>
      <c r="Z19" s="47" t="s">
        <v>126</v>
      </c>
      <c r="AA19" s="46"/>
      <c r="AB19" s="47" t="s">
        <v>124</v>
      </c>
      <c r="AC19" s="47" t="s">
        <v>123</v>
      </c>
      <c r="AD19" s="48"/>
    </row>
    <row r="20" spans="1:30" ht="15" customHeight="1" x14ac:dyDescent="0.25">
      <c r="A20" s="304" t="s">
        <v>52</v>
      </c>
      <c r="B20" s="300">
        <v>5</v>
      </c>
      <c r="C20" s="298" t="s">
        <v>18</v>
      </c>
      <c r="D20" s="300">
        <v>2007</v>
      </c>
      <c r="E20" s="302">
        <f>F20+G20+H20+I20+J20</f>
        <v>65</v>
      </c>
      <c r="F20" s="297">
        <f>W20+X20+Y20</f>
        <v>0</v>
      </c>
      <c r="G20" s="302">
        <f>S20+T20</f>
        <v>0</v>
      </c>
      <c r="H20" s="297">
        <f>L20+M20+O20+P20+Q20+R20+U20+V20+Z20+AB20+AC20+AD20</f>
        <v>65</v>
      </c>
      <c r="I20" s="302">
        <v>0</v>
      </c>
      <c r="J20" s="306">
        <v>0</v>
      </c>
      <c r="K20" s="43"/>
      <c r="L20" s="44">
        <v>11</v>
      </c>
      <c r="M20" s="44">
        <v>7</v>
      </c>
      <c r="N20" s="43"/>
      <c r="O20" s="44"/>
      <c r="P20" s="44">
        <v>1</v>
      </c>
      <c r="Q20" s="44"/>
      <c r="R20" s="44">
        <v>15</v>
      </c>
      <c r="S20" s="44"/>
      <c r="T20" s="44"/>
      <c r="U20" s="44">
        <v>10</v>
      </c>
      <c r="V20" s="44">
        <v>7</v>
      </c>
      <c r="W20" s="44"/>
      <c r="X20" s="44"/>
      <c r="Y20" s="44"/>
      <c r="Z20" s="44">
        <v>7</v>
      </c>
      <c r="AA20" s="43"/>
      <c r="AB20" s="44"/>
      <c r="AC20" s="44"/>
      <c r="AD20" s="45">
        <v>7</v>
      </c>
    </row>
    <row r="21" spans="1:30" ht="15" customHeight="1" thickBot="1" x14ac:dyDescent="0.3">
      <c r="A21" s="305"/>
      <c r="B21" s="301"/>
      <c r="C21" s="299"/>
      <c r="D21" s="301"/>
      <c r="E21" s="303"/>
      <c r="F21" s="296"/>
      <c r="G21" s="303"/>
      <c r="H21" s="296"/>
      <c r="I21" s="303"/>
      <c r="J21" s="307"/>
      <c r="K21" s="46" t="s">
        <v>124</v>
      </c>
      <c r="L21" s="47" t="s">
        <v>126</v>
      </c>
      <c r="M21" s="47" t="s">
        <v>111</v>
      </c>
      <c r="N21" s="46"/>
      <c r="O21" s="47" t="s">
        <v>130</v>
      </c>
      <c r="P21" s="47" t="s">
        <v>90</v>
      </c>
      <c r="Q21" s="47"/>
      <c r="R21" s="47" t="s">
        <v>124</v>
      </c>
      <c r="S21" s="47"/>
      <c r="T21" s="47"/>
      <c r="U21" s="47" t="s">
        <v>70</v>
      </c>
      <c r="V21" s="47" t="s">
        <v>111</v>
      </c>
      <c r="W21" s="47"/>
      <c r="X21" s="47"/>
      <c r="Y21" s="47"/>
      <c r="Z21" s="47" t="s">
        <v>111</v>
      </c>
      <c r="AA21" s="46"/>
      <c r="AB21" s="47"/>
      <c r="AC21" s="47"/>
      <c r="AD21" s="48" t="s">
        <v>111</v>
      </c>
    </row>
    <row r="22" spans="1:30" ht="15" customHeight="1" x14ac:dyDescent="0.25">
      <c r="A22" s="304" t="s">
        <v>48</v>
      </c>
      <c r="B22" s="300">
        <v>4</v>
      </c>
      <c r="C22" s="298" t="s">
        <v>10</v>
      </c>
      <c r="D22" s="300">
        <v>2008</v>
      </c>
      <c r="E22" s="302">
        <f>F22+G22+H22+I22+J22</f>
        <v>63</v>
      </c>
      <c r="F22" s="297">
        <f>W22+X22+Y22</f>
        <v>0</v>
      </c>
      <c r="G22" s="302">
        <f>S22+T22</f>
        <v>0</v>
      </c>
      <c r="H22" s="297">
        <f>L22+M22+O22+P22+Q22+R22+U22+V22+Z22+AB22+AC22+AD22</f>
        <v>63</v>
      </c>
      <c r="I22" s="302">
        <v>0</v>
      </c>
      <c r="J22" s="306">
        <v>0</v>
      </c>
      <c r="K22" s="43"/>
      <c r="L22" s="44"/>
      <c r="M22" s="44">
        <v>9</v>
      </c>
      <c r="N22" s="43"/>
      <c r="O22" s="44"/>
      <c r="P22" s="44"/>
      <c r="Q22" s="44"/>
      <c r="R22" s="44">
        <v>13</v>
      </c>
      <c r="S22" s="44"/>
      <c r="T22" s="44"/>
      <c r="U22" s="44">
        <v>9</v>
      </c>
      <c r="V22" s="44">
        <v>9</v>
      </c>
      <c r="W22" s="44"/>
      <c r="X22" s="44"/>
      <c r="Y22" s="44"/>
      <c r="Z22" s="44">
        <v>8</v>
      </c>
      <c r="AA22" s="43"/>
      <c r="AB22" s="44"/>
      <c r="AC22" s="44"/>
      <c r="AD22" s="45">
        <v>15</v>
      </c>
    </row>
    <row r="23" spans="1:30" ht="15" customHeight="1" thickBot="1" x14ac:dyDescent="0.3">
      <c r="A23" s="305"/>
      <c r="B23" s="301"/>
      <c r="C23" s="299"/>
      <c r="D23" s="301"/>
      <c r="E23" s="303"/>
      <c r="F23" s="296"/>
      <c r="G23" s="303"/>
      <c r="H23" s="296"/>
      <c r="I23" s="303"/>
      <c r="J23" s="307"/>
      <c r="K23" s="46" t="s">
        <v>70</v>
      </c>
      <c r="L23" s="47"/>
      <c r="M23" s="47" t="s">
        <v>127</v>
      </c>
      <c r="N23" s="46"/>
      <c r="O23" s="47"/>
      <c r="P23" s="47"/>
      <c r="Q23" s="47"/>
      <c r="R23" s="47" t="s">
        <v>125</v>
      </c>
      <c r="S23" s="47"/>
      <c r="T23" s="47"/>
      <c r="U23" s="47" t="s">
        <v>127</v>
      </c>
      <c r="V23" s="47" t="s">
        <v>127</v>
      </c>
      <c r="W23" s="47"/>
      <c r="X23" s="47"/>
      <c r="Y23" s="47"/>
      <c r="Z23" s="47" t="s">
        <v>98</v>
      </c>
      <c r="AA23" s="46" t="s">
        <v>123</v>
      </c>
      <c r="AB23" s="47"/>
      <c r="AC23" s="47"/>
      <c r="AD23" s="48" t="s">
        <v>124</v>
      </c>
    </row>
    <row r="24" spans="1:30" ht="15" customHeight="1" x14ac:dyDescent="0.25">
      <c r="A24" s="304" t="s">
        <v>52</v>
      </c>
      <c r="B24" s="300">
        <v>6</v>
      </c>
      <c r="C24" s="298" t="s">
        <v>16</v>
      </c>
      <c r="D24" s="300">
        <v>2008</v>
      </c>
      <c r="E24" s="302">
        <f>F24+G24+H24+I24+J24</f>
        <v>33</v>
      </c>
      <c r="F24" s="297">
        <f>W24+X24+Y24</f>
        <v>0</v>
      </c>
      <c r="G24" s="302">
        <f>S24+T24</f>
        <v>0</v>
      </c>
      <c r="H24" s="297">
        <f>L24+M24+O24+P24+Q24+R24+U24+V24+Z24+AB24+AC24+AD24</f>
        <v>33</v>
      </c>
      <c r="I24" s="302">
        <v>0</v>
      </c>
      <c r="J24" s="306">
        <v>0</v>
      </c>
      <c r="K24" s="43"/>
      <c r="L24" s="44">
        <v>5</v>
      </c>
      <c r="M24" s="44"/>
      <c r="N24" s="43"/>
      <c r="O24" s="44"/>
      <c r="P24" s="44"/>
      <c r="Q24" s="44"/>
      <c r="R24" s="44">
        <v>4</v>
      </c>
      <c r="S24" s="44"/>
      <c r="T24" s="44"/>
      <c r="U24" s="44"/>
      <c r="V24" s="44">
        <v>5</v>
      </c>
      <c r="W24" s="44"/>
      <c r="X24" s="44"/>
      <c r="Y24" s="44"/>
      <c r="Z24" s="44">
        <v>10</v>
      </c>
      <c r="AA24" s="43"/>
      <c r="AB24" s="44"/>
      <c r="AC24" s="44"/>
      <c r="AD24" s="45">
        <v>9</v>
      </c>
    </row>
    <row r="25" spans="1:30" ht="15" customHeight="1" thickBot="1" x14ac:dyDescent="0.3">
      <c r="A25" s="305"/>
      <c r="B25" s="301"/>
      <c r="C25" s="299"/>
      <c r="D25" s="301"/>
      <c r="E25" s="303"/>
      <c r="F25" s="296"/>
      <c r="G25" s="303"/>
      <c r="H25" s="296"/>
      <c r="I25" s="303"/>
      <c r="J25" s="307"/>
      <c r="K25" s="46" t="s">
        <v>125</v>
      </c>
      <c r="L25" s="47" t="s">
        <v>80</v>
      </c>
      <c r="M25" s="47"/>
      <c r="N25" s="46" t="s">
        <v>126</v>
      </c>
      <c r="O25" s="47" t="s">
        <v>132</v>
      </c>
      <c r="P25" s="47"/>
      <c r="Q25" s="47"/>
      <c r="R25" s="47" t="s">
        <v>110</v>
      </c>
      <c r="S25" s="47"/>
      <c r="T25" s="47"/>
      <c r="U25" s="47"/>
      <c r="V25" s="47" t="s">
        <v>80</v>
      </c>
      <c r="W25" s="47"/>
      <c r="X25" s="47"/>
      <c r="Y25" s="47"/>
      <c r="Z25" s="47" t="s">
        <v>70</v>
      </c>
      <c r="AA25" s="46"/>
      <c r="AB25" s="47"/>
      <c r="AC25" s="47"/>
      <c r="AD25" s="48" t="s">
        <v>127</v>
      </c>
    </row>
    <row r="26" spans="1:30" ht="15" customHeight="1" x14ac:dyDescent="0.25">
      <c r="A26" s="304" t="s">
        <v>56</v>
      </c>
      <c r="B26" s="300">
        <v>7</v>
      </c>
      <c r="C26" s="298" t="s">
        <v>46</v>
      </c>
      <c r="D26" s="300">
        <v>2007</v>
      </c>
      <c r="E26" s="302">
        <f>F26+G26+H26+I26+J26</f>
        <v>32</v>
      </c>
      <c r="F26" s="297">
        <f>W26+X26+Y26</f>
        <v>0</v>
      </c>
      <c r="G26" s="302">
        <f>S26+T26</f>
        <v>0</v>
      </c>
      <c r="H26" s="297">
        <f>L26+M26+O26+P26+Q26+R26+U26+V26+Z26+AB26+AC26+AD26</f>
        <v>32</v>
      </c>
      <c r="I26" s="302">
        <v>0</v>
      </c>
      <c r="J26" s="306">
        <v>0</v>
      </c>
      <c r="K26" s="43"/>
      <c r="L26" s="44"/>
      <c r="M26" s="44"/>
      <c r="N26" s="43"/>
      <c r="O26" s="44"/>
      <c r="P26" s="44"/>
      <c r="Q26" s="44"/>
      <c r="R26" s="44">
        <v>1</v>
      </c>
      <c r="S26" s="44"/>
      <c r="T26" s="44"/>
      <c r="U26" s="44"/>
      <c r="V26" s="44">
        <v>4</v>
      </c>
      <c r="W26" s="44"/>
      <c r="X26" s="44"/>
      <c r="Y26" s="44"/>
      <c r="Z26" s="44">
        <v>4</v>
      </c>
      <c r="AA26" s="43"/>
      <c r="AB26" s="44">
        <v>10</v>
      </c>
      <c r="AC26" s="44">
        <v>13</v>
      </c>
      <c r="AD26" s="45"/>
    </row>
    <row r="27" spans="1:30" ht="15" customHeight="1" thickBot="1" x14ac:dyDescent="0.3">
      <c r="A27" s="305"/>
      <c r="B27" s="301"/>
      <c r="C27" s="299"/>
      <c r="D27" s="301"/>
      <c r="E27" s="303"/>
      <c r="F27" s="296"/>
      <c r="G27" s="303"/>
      <c r="H27" s="296"/>
      <c r="I27" s="303"/>
      <c r="J27" s="307"/>
      <c r="K27" s="46"/>
      <c r="L27" s="47"/>
      <c r="M27" s="47"/>
      <c r="N27" s="46" t="s">
        <v>111</v>
      </c>
      <c r="O27" s="47" t="s">
        <v>121</v>
      </c>
      <c r="P27" s="47"/>
      <c r="Q27" s="47"/>
      <c r="R27" s="47" t="s">
        <v>90</v>
      </c>
      <c r="S27" s="47"/>
      <c r="T27" s="47"/>
      <c r="U27" s="47" t="s">
        <v>121</v>
      </c>
      <c r="V27" s="47" t="s">
        <v>110</v>
      </c>
      <c r="W27" s="47"/>
      <c r="X27" s="47"/>
      <c r="Y27" s="47"/>
      <c r="Z27" s="47">
        <v>12</v>
      </c>
      <c r="AA27" s="46"/>
      <c r="AB27" s="47" t="s">
        <v>70</v>
      </c>
      <c r="AC27" s="47" t="s">
        <v>125</v>
      </c>
      <c r="AD27" s="48"/>
    </row>
    <row r="28" spans="1:30" ht="15" customHeight="1" x14ac:dyDescent="0.25">
      <c r="A28" s="304" t="s">
        <v>61</v>
      </c>
      <c r="B28" s="300">
        <v>8</v>
      </c>
      <c r="C28" s="298" t="s">
        <v>39</v>
      </c>
      <c r="D28" s="300">
        <v>2007</v>
      </c>
      <c r="E28" s="302">
        <f>F28+G28+H28+I28+J28</f>
        <v>27</v>
      </c>
      <c r="F28" s="297">
        <f>W28+X28+Y28</f>
        <v>0</v>
      </c>
      <c r="G28" s="302">
        <f>S28+T28</f>
        <v>0</v>
      </c>
      <c r="H28" s="297">
        <f>L28+M28+O28+P28+Q28+R28+U28+V28+Z28+AB28+AC28+AD28</f>
        <v>27</v>
      </c>
      <c r="I28" s="302">
        <v>0</v>
      </c>
      <c r="J28" s="306">
        <v>0</v>
      </c>
      <c r="K28" s="43"/>
      <c r="L28" s="44"/>
      <c r="M28" s="44">
        <v>5</v>
      </c>
      <c r="N28" s="43"/>
      <c r="O28" s="44"/>
      <c r="P28" s="44"/>
      <c r="Q28" s="44"/>
      <c r="R28" s="44">
        <v>7</v>
      </c>
      <c r="S28" s="44"/>
      <c r="T28" s="44"/>
      <c r="U28" s="44"/>
      <c r="V28" s="44"/>
      <c r="W28" s="44"/>
      <c r="X28" s="44"/>
      <c r="Y28" s="44"/>
      <c r="Z28" s="44">
        <v>5</v>
      </c>
      <c r="AA28" s="43"/>
      <c r="AB28" s="44"/>
      <c r="AC28" s="44"/>
      <c r="AD28" s="45">
        <v>10</v>
      </c>
    </row>
    <row r="29" spans="1:30" ht="15" customHeight="1" thickBot="1" x14ac:dyDescent="0.3">
      <c r="A29" s="305"/>
      <c r="B29" s="301"/>
      <c r="C29" s="299"/>
      <c r="D29" s="301"/>
      <c r="E29" s="303"/>
      <c r="F29" s="296"/>
      <c r="G29" s="303"/>
      <c r="H29" s="296"/>
      <c r="I29" s="303"/>
      <c r="J29" s="307"/>
      <c r="K29" s="46" t="s">
        <v>127</v>
      </c>
      <c r="L29" s="47"/>
      <c r="M29" s="47" t="s">
        <v>80</v>
      </c>
      <c r="N29" s="46"/>
      <c r="O29" s="47"/>
      <c r="P29" s="47"/>
      <c r="Q29" s="47"/>
      <c r="R29" s="47" t="s">
        <v>111</v>
      </c>
      <c r="S29" s="47"/>
      <c r="T29" s="47"/>
      <c r="U29" s="47"/>
      <c r="V29" s="47"/>
      <c r="W29" s="47"/>
      <c r="X29" s="47"/>
      <c r="Y29" s="47"/>
      <c r="Z29" s="47" t="s">
        <v>80</v>
      </c>
      <c r="AA29" s="46"/>
      <c r="AB29" s="47"/>
      <c r="AC29" s="47"/>
      <c r="AD29" s="48" t="s">
        <v>70</v>
      </c>
    </row>
    <row r="30" spans="1:30" ht="15" customHeight="1" x14ac:dyDescent="0.25">
      <c r="A30" s="304" t="s">
        <v>48</v>
      </c>
      <c r="B30" s="300">
        <v>9</v>
      </c>
      <c r="C30" s="298" t="s">
        <v>9</v>
      </c>
      <c r="D30" s="300">
        <v>2007</v>
      </c>
      <c r="E30" s="302">
        <f>F30+G30+H30+I30+J30</f>
        <v>21</v>
      </c>
      <c r="F30" s="297">
        <f>W30+X30+Y30</f>
        <v>0</v>
      </c>
      <c r="G30" s="302">
        <f>S30+T30</f>
        <v>0</v>
      </c>
      <c r="H30" s="297">
        <f>L30+M30+O30+P30+Q30+R30+U30+V30+Z30+AB30+AC30+AD30</f>
        <v>21</v>
      </c>
      <c r="I30" s="302">
        <v>0</v>
      </c>
      <c r="J30" s="306">
        <v>0</v>
      </c>
      <c r="K30" s="43"/>
      <c r="L30" s="44"/>
      <c r="M30" s="44"/>
      <c r="N30" s="43"/>
      <c r="O30" s="44"/>
      <c r="P30" s="44"/>
      <c r="Q30" s="44"/>
      <c r="R30" s="44">
        <v>3</v>
      </c>
      <c r="S30" s="44"/>
      <c r="T30" s="44"/>
      <c r="U30" s="44">
        <v>3</v>
      </c>
      <c r="V30" s="44"/>
      <c r="W30" s="44"/>
      <c r="X30" s="44"/>
      <c r="Y30" s="44"/>
      <c r="Z30" s="44">
        <v>9</v>
      </c>
      <c r="AA30" s="43"/>
      <c r="AB30" s="44"/>
      <c r="AC30" s="44"/>
      <c r="AD30" s="45">
        <v>6</v>
      </c>
    </row>
    <row r="31" spans="1:30" ht="15" customHeight="1" thickBot="1" x14ac:dyDescent="0.3">
      <c r="A31" s="305"/>
      <c r="B31" s="301"/>
      <c r="C31" s="299"/>
      <c r="D31" s="301"/>
      <c r="E31" s="303"/>
      <c r="F31" s="296"/>
      <c r="G31" s="303"/>
      <c r="H31" s="296"/>
      <c r="I31" s="303"/>
      <c r="J31" s="307"/>
      <c r="K31" s="46" t="s">
        <v>98</v>
      </c>
      <c r="L31" s="47"/>
      <c r="M31" s="47" t="s">
        <v>94</v>
      </c>
      <c r="N31" s="46"/>
      <c r="O31" s="47"/>
      <c r="P31" s="47"/>
      <c r="Q31" s="47"/>
      <c r="R31" s="47" t="s">
        <v>128</v>
      </c>
      <c r="S31" s="47"/>
      <c r="T31" s="47"/>
      <c r="U31" s="47" t="s">
        <v>128</v>
      </c>
      <c r="V31" s="47" t="s">
        <v>99</v>
      </c>
      <c r="W31" s="47"/>
      <c r="X31" s="47"/>
      <c r="Y31" s="47"/>
      <c r="Z31" s="47" t="s">
        <v>127</v>
      </c>
      <c r="AA31" s="46"/>
      <c r="AB31" s="47"/>
      <c r="AC31" s="47"/>
      <c r="AD31" s="48" t="s">
        <v>106</v>
      </c>
    </row>
    <row r="32" spans="1:30" ht="15" customHeight="1" x14ac:dyDescent="0.25">
      <c r="A32" s="304" t="s">
        <v>48</v>
      </c>
      <c r="B32" s="300">
        <v>10</v>
      </c>
      <c r="C32" s="298" t="s">
        <v>8</v>
      </c>
      <c r="D32" s="300">
        <v>2007</v>
      </c>
      <c r="E32" s="302">
        <f>F32+G32+H32+I32+J32</f>
        <v>5</v>
      </c>
      <c r="F32" s="297">
        <f>W32+X32+Y32</f>
        <v>0</v>
      </c>
      <c r="G32" s="302">
        <f>S32+T32</f>
        <v>0</v>
      </c>
      <c r="H32" s="297">
        <f>L32+M32+O32+P32+Q32+R32+U32+V32+Z32+AB32+AC32+AD32</f>
        <v>5</v>
      </c>
      <c r="I32" s="302">
        <v>0</v>
      </c>
      <c r="J32" s="306">
        <v>0</v>
      </c>
      <c r="K32" s="43"/>
      <c r="L32" s="44"/>
      <c r="M32" s="44"/>
      <c r="N32" s="43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3"/>
      <c r="AB32" s="44"/>
      <c r="AC32" s="44"/>
      <c r="AD32" s="45">
        <v>5</v>
      </c>
    </row>
    <row r="33" spans="1:30" ht="15.75" customHeight="1" thickBot="1" x14ac:dyDescent="0.3">
      <c r="A33" s="305"/>
      <c r="B33" s="301"/>
      <c r="C33" s="299"/>
      <c r="D33" s="301"/>
      <c r="E33" s="303"/>
      <c r="F33" s="296"/>
      <c r="G33" s="303"/>
      <c r="H33" s="296"/>
      <c r="I33" s="303"/>
      <c r="J33" s="307"/>
      <c r="K33" s="46" t="s">
        <v>110</v>
      </c>
      <c r="L33" s="47"/>
      <c r="M33" s="47" t="s">
        <v>117</v>
      </c>
      <c r="N33" s="46"/>
      <c r="O33" s="47"/>
      <c r="P33" s="47"/>
      <c r="Q33" s="47"/>
      <c r="R33" s="47" t="s">
        <v>94</v>
      </c>
      <c r="S33" s="47"/>
      <c r="T33" s="47"/>
      <c r="U33" s="47" t="s">
        <v>94</v>
      </c>
      <c r="V33" s="47" t="s">
        <v>132</v>
      </c>
      <c r="W33" s="47"/>
      <c r="X33" s="47"/>
      <c r="Y33" s="47"/>
      <c r="Z33" s="47" t="s">
        <v>93</v>
      </c>
      <c r="AA33" s="46"/>
      <c r="AB33" s="47"/>
      <c r="AC33" s="47"/>
      <c r="AD33" s="48" t="s">
        <v>80</v>
      </c>
    </row>
    <row r="34" spans="1:30" ht="15" customHeight="1" x14ac:dyDescent="0.25">
      <c r="A34" s="304" t="s">
        <v>57</v>
      </c>
      <c r="B34" s="300">
        <v>11</v>
      </c>
      <c r="C34" s="298" t="s">
        <v>25</v>
      </c>
      <c r="D34" s="300">
        <v>2007</v>
      </c>
      <c r="E34" s="302">
        <f>F34+G34+H34+I34+J34</f>
        <v>4</v>
      </c>
      <c r="F34" s="297">
        <f>W34+X34+Y34</f>
        <v>0</v>
      </c>
      <c r="G34" s="302">
        <f>S34+T34</f>
        <v>0</v>
      </c>
      <c r="H34" s="297">
        <f>L34+M34+O34+P34+Q34+R34+U34+V34+Z34+AB34+AC34+AD34</f>
        <v>4</v>
      </c>
      <c r="I34" s="302">
        <v>0</v>
      </c>
      <c r="J34" s="306">
        <v>0</v>
      </c>
      <c r="K34" s="43"/>
      <c r="L34" s="44"/>
      <c r="M34" s="44"/>
      <c r="N34" s="43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3"/>
      <c r="AB34" s="44">
        <v>4</v>
      </c>
      <c r="AC34" s="44"/>
      <c r="AD34" s="45"/>
    </row>
    <row r="35" spans="1:30" ht="15" customHeight="1" thickBot="1" x14ac:dyDescent="0.3">
      <c r="A35" s="305"/>
      <c r="B35" s="301"/>
      <c r="C35" s="299"/>
      <c r="D35" s="301"/>
      <c r="E35" s="303"/>
      <c r="F35" s="296"/>
      <c r="G35" s="303"/>
      <c r="H35" s="296"/>
      <c r="I35" s="303"/>
      <c r="J35" s="307"/>
      <c r="K35" s="46"/>
      <c r="L35" s="47"/>
      <c r="M35" s="47"/>
      <c r="N35" s="46"/>
      <c r="O35" s="47"/>
      <c r="P35" s="47"/>
      <c r="Q35" s="47"/>
      <c r="R35" s="47"/>
      <c r="S35" s="47"/>
      <c r="T35" s="47"/>
      <c r="U35" s="47" t="s">
        <v>85</v>
      </c>
      <c r="V35" s="47" t="s">
        <v>121</v>
      </c>
      <c r="W35" s="47"/>
      <c r="X35" s="47"/>
      <c r="Y35" s="47"/>
      <c r="Z35" s="47"/>
      <c r="AA35" s="46" t="s">
        <v>116</v>
      </c>
      <c r="AB35" s="47" t="s">
        <v>110</v>
      </c>
      <c r="AC35" s="47"/>
      <c r="AD35" s="48"/>
    </row>
    <row r="36" spans="1:30" ht="15" customHeight="1" x14ac:dyDescent="0.25">
      <c r="A36" s="304" t="s">
        <v>135</v>
      </c>
      <c r="B36" s="300">
        <v>12</v>
      </c>
      <c r="C36" s="298" t="s">
        <v>7</v>
      </c>
      <c r="D36" s="300">
        <v>2007</v>
      </c>
      <c r="E36" s="302">
        <f>F36+G36+H36+I36+J36</f>
        <v>3</v>
      </c>
      <c r="F36" s="297">
        <f>W36+X36+Y36</f>
        <v>0</v>
      </c>
      <c r="G36" s="302">
        <f>S36+T36</f>
        <v>0</v>
      </c>
      <c r="H36" s="297">
        <f>L36+M36+O36+P36+Q36+R36+U36+V36+Z36+AB36+AC36+AD36</f>
        <v>3</v>
      </c>
      <c r="I36" s="302">
        <v>0</v>
      </c>
      <c r="J36" s="306">
        <v>0</v>
      </c>
      <c r="K36" s="43"/>
      <c r="L36" s="44">
        <v>3</v>
      </c>
      <c r="M36" s="44"/>
      <c r="N36" s="43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3"/>
      <c r="AB36" s="44"/>
      <c r="AC36" s="44"/>
      <c r="AD36" s="45"/>
    </row>
    <row r="37" spans="1:30" ht="15" customHeight="1" thickBot="1" x14ac:dyDescent="0.3">
      <c r="A37" s="305"/>
      <c r="B37" s="301"/>
      <c r="C37" s="299"/>
      <c r="D37" s="301"/>
      <c r="E37" s="303"/>
      <c r="F37" s="296"/>
      <c r="G37" s="303"/>
      <c r="H37" s="296"/>
      <c r="I37" s="303"/>
      <c r="J37" s="307"/>
      <c r="K37" s="46" t="s">
        <v>126</v>
      </c>
      <c r="L37" s="47" t="s">
        <v>128</v>
      </c>
      <c r="M37" s="47" t="s">
        <v>112</v>
      </c>
      <c r="N37" s="46" t="s">
        <v>70</v>
      </c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6"/>
      <c r="AB37" s="47"/>
      <c r="AC37" s="47"/>
      <c r="AD37" s="48"/>
    </row>
    <row r="38" spans="1:30" ht="15" customHeight="1" x14ac:dyDescent="0.25">
      <c r="A38" s="304" t="s">
        <v>58</v>
      </c>
      <c r="B38" s="300">
        <v>13</v>
      </c>
      <c r="C38" s="298" t="s">
        <v>28</v>
      </c>
      <c r="D38" s="300">
        <v>2008</v>
      </c>
      <c r="E38" s="302">
        <f>F38+G38+H38+I38+J38</f>
        <v>2</v>
      </c>
      <c r="F38" s="297">
        <f>W38+X38+Y38</f>
        <v>0</v>
      </c>
      <c r="G38" s="302">
        <f>S38+T38</f>
        <v>0</v>
      </c>
      <c r="H38" s="297">
        <f>L38+M38+O38+P38+Q38+R38+U38+V38+Z38+AB38+AC38+AD38</f>
        <v>2</v>
      </c>
      <c r="I38" s="302">
        <v>0</v>
      </c>
      <c r="J38" s="306">
        <v>0</v>
      </c>
      <c r="K38" s="43"/>
      <c r="L38" s="44"/>
      <c r="M38" s="44"/>
      <c r="N38" s="43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>
        <v>2</v>
      </c>
      <c r="AA38" s="43"/>
      <c r="AB38" s="44"/>
      <c r="AC38" s="44"/>
      <c r="AD38" s="45"/>
    </row>
    <row r="39" spans="1:30" ht="15" customHeight="1" thickBot="1" x14ac:dyDescent="0.3">
      <c r="A39" s="305"/>
      <c r="B39" s="301"/>
      <c r="C39" s="299"/>
      <c r="D39" s="301"/>
      <c r="E39" s="303"/>
      <c r="F39" s="296"/>
      <c r="G39" s="303"/>
      <c r="H39" s="296"/>
      <c r="I39" s="303"/>
      <c r="J39" s="307"/>
      <c r="K39" s="46" t="s">
        <v>80</v>
      </c>
      <c r="L39" s="47"/>
      <c r="M39" s="47"/>
      <c r="N39" s="46"/>
      <c r="O39" s="47"/>
      <c r="P39" s="47"/>
      <c r="Q39" s="47"/>
      <c r="R39" s="47"/>
      <c r="S39" s="47"/>
      <c r="T39" s="47"/>
      <c r="U39" s="47" t="s">
        <v>83</v>
      </c>
      <c r="V39" s="47" t="s">
        <v>94</v>
      </c>
      <c r="W39" s="47"/>
      <c r="X39" s="47"/>
      <c r="Y39" s="47"/>
      <c r="Z39" s="47" t="s">
        <v>129</v>
      </c>
      <c r="AA39" s="46" t="s">
        <v>125</v>
      </c>
      <c r="AB39" s="47"/>
      <c r="AC39" s="47"/>
      <c r="AD39" s="48"/>
    </row>
    <row r="40" spans="1:30" ht="15" customHeight="1" x14ac:dyDescent="0.25">
      <c r="A40" s="304" t="s">
        <v>48</v>
      </c>
      <c r="B40" s="300">
        <v>14</v>
      </c>
      <c r="C40" s="298" t="s">
        <v>12</v>
      </c>
      <c r="D40" s="300">
        <v>2007</v>
      </c>
      <c r="E40" s="302">
        <f>F40+G40+H40+I40+J40</f>
        <v>1</v>
      </c>
      <c r="F40" s="297">
        <f>W40+X40+Y40</f>
        <v>0</v>
      </c>
      <c r="G40" s="302">
        <f>S40+T40</f>
        <v>0</v>
      </c>
      <c r="H40" s="297">
        <f>L40+M40+O40+P40+Q40+R40+U40+V40+Z40+AB40+AC40+AD40</f>
        <v>1</v>
      </c>
      <c r="I40" s="302">
        <v>0</v>
      </c>
      <c r="J40" s="306">
        <v>0</v>
      </c>
      <c r="K40" s="43"/>
      <c r="L40" s="44"/>
      <c r="M40" s="44"/>
      <c r="N40" s="43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3"/>
      <c r="AB40" s="44"/>
      <c r="AC40" s="44"/>
      <c r="AD40" s="45">
        <v>1</v>
      </c>
    </row>
    <row r="41" spans="1:30" ht="15" customHeight="1" thickBot="1" x14ac:dyDescent="0.3">
      <c r="A41" s="305"/>
      <c r="B41" s="301"/>
      <c r="C41" s="299"/>
      <c r="D41" s="301"/>
      <c r="E41" s="303"/>
      <c r="F41" s="296"/>
      <c r="G41" s="303"/>
      <c r="H41" s="296"/>
      <c r="I41" s="303"/>
      <c r="J41" s="307"/>
      <c r="K41" s="46" t="s">
        <v>90</v>
      </c>
      <c r="L41" s="47"/>
      <c r="M41" s="47" t="s">
        <v>103</v>
      </c>
      <c r="N41" s="46"/>
      <c r="O41" s="47"/>
      <c r="P41" s="47"/>
      <c r="Q41" s="47"/>
      <c r="R41" s="47"/>
      <c r="S41" s="47"/>
      <c r="T41" s="47"/>
      <c r="U41" s="47" t="s">
        <v>81</v>
      </c>
      <c r="V41" s="47" t="s">
        <v>71</v>
      </c>
      <c r="W41" s="47"/>
      <c r="X41" s="47"/>
      <c r="Y41" s="47"/>
      <c r="Z41" s="47" t="s">
        <v>114</v>
      </c>
      <c r="AA41" s="46"/>
      <c r="AB41" s="47"/>
      <c r="AC41" s="47"/>
      <c r="AD41" s="48" t="s">
        <v>90</v>
      </c>
    </row>
    <row r="42" spans="1:30" x14ac:dyDescent="0.25">
      <c r="M42" s="23"/>
      <c r="N42" s="23"/>
      <c r="Q42" s="23"/>
      <c r="R42" s="23"/>
      <c r="T42" s="23"/>
      <c r="AC42" s="23"/>
    </row>
    <row r="43" spans="1:30" x14ac:dyDescent="0.25">
      <c r="M43" s="23"/>
      <c r="N43" s="23"/>
      <c r="Q43" s="23"/>
      <c r="R43" s="23"/>
      <c r="T43" s="23"/>
      <c r="AC43" s="23"/>
    </row>
    <row r="44" spans="1:30" x14ac:dyDescent="0.25">
      <c r="M44" s="23"/>
      <c r="N44" s="23"/>
      <c r="Q44" s="23"/>
      <c r="R44" s="23"/>
      <c r="T44" s="23"/>
      <c r="AC44" s="23"/>
    </row>
    <row r="45" spans="1:30" x14ac:dyDescent="0.25">
      <c r="M45" s="23"/>
      <c r="N45" s="23"/>
      <c r="Q45" s="23"/>
      <c r="R45" s="23"/>
      <c r="T45" s="23"/>
      <c r="AC45" s="23"/>
    </row>
    <row r="46" spans="1:30" x14ac:dyDescent="0.25">
      <c r="M46" s="23"/>
      <c r="N46" s="23"/>
      <c r="Q46" s="23"/>
      <c r="R46" s="23"/>
      <c r="T46" s="23"/>
      <c r="AC46" s="23"/>
    </row>
    <row r="47" spans="1:30" x14ac:dyDescent="0.25">
      <c r="M47" s="23"/>
      <c r="N47" s="23"/>
      <c r="Q47" s="23"/>
      <c r="R47" s="23"/>
      <c r="T47" s="23"/>
      <c r="AC47" s="23"/>
    </row>
    <row r="48" spans="1:30" x14ac:dyDescent="0.25">
      <c r="M48" s="23"/>
      <c r="N48" s="23"/>
      <c r="Q48" s="23"/>
      <c r="R48" s="23"/>
      <c r="T48" s="23"/>
      <c r="AC48" s="23"/>
    </row>
    <row r="49" spans="13:29" x14ac:dyDescent="0.25">
      <c r="M49" s="23"/>
      <c r="N49" s="23"/>
      <c r="Q49" s="23"/>
      <c r="R49" s="23"/>
      <c r="T49" s="23"/>
      <c r="AC49" s="23"/>
    </row>
    <row r="50" spans="13:29" x14ac:dyDescent="0.25">
      <c r="M50" s="23"/>
      <c r="N50" s="23"/>
      <c r="Q50" s="23"/>
      <c r="R50" s="23"/>
      <c r="T50" s="23"/>
      <c r="AC50" s="23"/>
    </row>
    <row r="51" spans="13:29" x14ac:dyDescent="0.25">
      <c r="M51" s="23"/>
      <c r="N51" s="23"/>
      <c r="Q51" s="23"/>
      <c r="R51" s="23"/>
      <c r="T51" s="23"/>
      <c r="AC51" s="23"/>
    </row>
    <row r="52" spans="13:29" x14ac:dyDescent="0.25">
      <c r="M52" s="23"/>
      <c r="N52" s="23"/>
      <c r="Q52" s="23"/>
      <c r="R52" s="23"/>
      <c r="T52" s="23"/>
      <c r="AC52" s="23"/>
    </row>
    <row r="53" spans="13:29" x14ac:dyDescent="0.25">
      <c r="M53" s="23"/>
      <c r="N53" s="23"/>
      <c r="Q53" s="23"/>
      <c r="R53" s="23"/>
      <c r="T53" s="23"/>
      <c r="AC53" s="23"/>
    </row>
    <row r="54" spans="13:29" x14ac:dyDescent="0.25">
      <c r="M54" s="23"/>
      <c r="N54" s="23"/>
      <c r="Q54" s="23"/>
      <c r="R54" s="23"/>
      <c r="T54" s="23"/>
      <c r="AC54" s="23"/>
    </row>
    <row r="55" spans="13:29" x14ac:dyDescent="0.25">
      <c r="M55" s="23"/>
      <c r="N55" s="23"/>
      <c r="Q55" s="23"/>
      <c r="R55" s="23"/>
      <c r="T55" s="23"/>
      <c r="AC55" s="23"/>
    </row>
    <row r="56" spans="13:29" x14ac:dyDescent="0.25">
      <c r="M56" s="23"/>
      <c r="N56" s="23"/>
      <c r="Q56" s="23"/>
      <c r="R56" s="23"/>
      <c r="T56" s="23"/>
      <c r="AC56" s="23"/>
    </row>
    <row r="57" spans="13:29" x14ac:dyDescent="0.25">
      <c r="M57" s="23"/>
      <c r="N57" s="23"/>
      <c r="Q57" s="23"/>
      <c r="R57" s="23"/>
      <c r="T57" s="23"/>
      <c r="AC57" s="23"/>
    </row>
    <row r="58" spans="13:29" x14ac:dyDescent="0.25">
      <c r="M58" s="23"/>
      <c r="N58" s="23"/>
      <c r="Q58" s="23"/>
      <c r="R58" s="23"/>
      <c r="T58" s="23"/>
      <c r="AC58" s="23"/>
    </row>
    <row r="59" spans="13:29" x14ac:dyDescent="0.25">
      <c r="M59" s="23"/>
      <c r="N59" s="23"/>
      <c r="Q59" s="23"/>
      <c r="R59" s="23"/>
      <c r="T59" s="23"/>
      <c r="AC59" s="23"/>
    </row>
    <row r="60" spans="13:29" x14ac:dyDescent="0.25">
      <c r="M60" s="23"/>
      <c r="N60" s="23"/>
      <c r="Q60" s="23"/>
      <c r="R60" s="23"/>
      <c r="T60" s="23"/>
      <c r="AC60" s="23"/>
    </row>
  </sheetData>
  <mergeCells count="140">
    <mergeCell ref="I38:I39"/>
    <mergeCell ref="H40:H41"/>
    <mergeCell ref="I36:I37"/>
    <mergeCell ref="J36:J37"/>
    <mergeCell ref="J38:J39"/>
    <mergeCell ref="I40:I41"/>
    <mergeCell ref="J34:J35"/>
    <mergeCell ref="J28:J29"/>
    <mergeCell ref="I28:I29"/>
    <mergeCell ref="J26:J27"/>
    <mergeCell ref="J40:J41"/>
    <mergeCell ref="I34:I35"/>
    <mergeCell ref="G40:G41"/>
    <mergeCell ref="I32:I33"/>
    <mergeCell ref="J32:J33"/>
    <mergeCell ref="E30:E31"/>
    <mergeCell ref="G30:G31"/>
    <mergeCell ref="H30:H31"/>
    <mergeCell ref="J30:J31"/>
    <mergeCell ref="I30:I31"/>
    <mergeCell ref="G26:G27"/>
    <mergeCell ref="H26:H27"/>
    <mergeCell ref="E36:E37"/>
    <mergeCell ref="G36:G37"/>
    <mergeCell ref="H36:H37"/>
    <mergeCell ref="H32:H33"/>
    <mergeCell ref="F30:F31"/>
    <mergeCell ref="F40:F41"/>
    <mergeCell ref="G28:G29"/>
    <mergeCell ref="H28:H29"/>
    <mergeCell ref="E26:E27"/>
    <mergeCell ref="E40:E41"/>
    <mergeCell ref="J16:J17"/>
    <mergeCell ref="J20:J21"/>
    <mergeCell ref="J14:J15"/>
    <mergeCell ref="J18:J19"/>
    <mergeCell ref="I22:I23"/>
    <mergeCell ref="I24:I25"/>
    <mergeCell ref="H14:H15"/>
    <mergeCell ref="E18:E19"/>
    <mergeCell ref="G18:G19"/>
    <mergeCell ref="H18:H19"/>
    <mergeCell ref="J22:J23"/>
    <mergeCell ref="J24:J25"/>
    <mergeCell ref="G14:G15"/>
    <mergeCell ref="G20:G21"/>
    <mergeCell ref="H20:H21"/>
    <mergeCell ref="E14:E15"/>
    <mergeCell ref="E24:E25"/>
    <mergeCell ref="G24:G25"/>
    <mergeCell ref="H24:H25"/>
    <mergeCell ref="I26:I27"/>
    <mergeCell ref="I20:I21"/>
    <mergeCell ref="I16:I17"/>
    <mergeCell ref="I14:I15"/>
    <mergeCell ref="I18:I19"/>
    <mergeCell ref="H16:H17"/>
    <mergeCell ref="A14:A15"/>
    <mergeCell ref="D20:D21"/>
    <mergeCell ref="C20:C21"/>
    <mergeCell ref="B20:B21"/>
    <mergeCell ref="A20:A21"/>
    <mergeCell ref="G16:G17"/>
    <mergeCell ref="F16:F17"/>
    <mergeCell ref="F14:F15"/>
    <mergeCell ref="A26:A27"/>
    <mergeCell ref="D18:D19"/>
    <mergeCell ref="C18:C19"/>
    <mergeCell ref="B18:B19"/>
    <mergeCell ref="A18:A19"/>
    <mergeCell ref="E22:E23"/>
    <mergeCell ref="G22:G23"/>
    <mergeCell ref="H22:H23"/>
    <mergeCell ref="F20:F21"/>
    <mergeCell ref="E20:E21"/>
    <mergeCell ref="A38:A39"/>
    <mergeCell ref="E38:E39"/>
    <mergeCell ref="G38:G39"/>
    <mergeCell ref="H38:H39"/>
    <mergeCell ref="F38:F39"/>
    <mergeCell ref="H34:H35"/>
    <mergeCell ref="E32:E33"/>
    <mergeCell ref="G32:G33"/>
    <mergeCell ref="E34:E35"/>
    <mergeCell ref="G34:G35"/>
    <mergeCell ref="A24:A25"/>
    <mergeCell ref="D22:D23"/>
    <mergeCell ref="C22:C23"/>
    <mergeCell ref="B22:B23"/>
    <mergeCell ref="A22:A23"/>
    <mergeCell ref="D36:D37"/>
    <mergeCell ref="C36:C37"/>
    <mergeCell ref="B36:B37"/>
    <mergeCell ref="A36:A37"/>
    <mergeCell ref="D24:D25"/>
    <mergeCell ref="C24:C25"/>
    <mergeCell ref="D26:D27"/>
    <mergeCell ref="D30:D31"/>
    <mergeCell ref="C30:C31"/>
    <mergeCell ref="B30:B31"/>
    <mergeCell ref="A30:A31"/>
    <mergeCell ref="D32:D33"/>
    <mergeCell ref="C32:C33"/>
    <mergeCell ref="B32:B33"/>
    <mergeCell ref="A32:A33"/>
    <mergeCell ref="C16:C17"/>
    <mergeCell ref="B16:B17"/>
    <mergeCell ref="A16:A17"/>
    <mergeCell ref="D40:D41"/>
    <mergeCell ref="C40:C41"/>
    <mergeCell ref="B40:B41"/>
    <mergeCell ref="A40:A41"/>
    <mergeCell ref="D28:D29"/>
    <mergeCell ref="C28:C29"/>
    <mergeCell ref="B28:B29"/>
    <mergeCell ref="A28:A29"/>
    <mergeCell ref="D34:D35"/>
    <mergeCell ref="C34:C35"/>
    <mergeCell ref="B34:B35"/>
    <mergeCell ref="A34:A35"/>
    <mergeCell ref="D38:D39"/>
    <mergeCell ref="C14:C15"/>
    <mergeCell ref="B14:B15"/>
    <mergeCell ref="E16:E17"/>
    <mergeCell ref="D16:D17"/>
    <mergeCell ref="D14:D15"/>
    <mergeCell ref="C26:C27"/>
    <mergeCell ref="B26:B27"/>
    <mergeCell ref="C38:C39"/>
    <mergeCell ref="B38:B39"/>
    <mergeCell ref="B24:B25"/>
    <mergeCell ref="E28:E29"/>
    <mergeCell ref="F18:F19"/>
    <mergeCell ref="F26:F27"/>
    <mergeCell ref="F34:F35"/>
    <mergeCell ref="F28:F29"/>
    <mergeCell ref="F36:F37"/>
    <mergeCell ref="F22:F23"/>
    <mergeCell ref="F24:F25"/>
    <mergeCell ref="F32:F33"/>
  </mergeCells>
  <pageMargins left="0.31496062992125984" right="0.31496062992125984" top="0.15748031496062992" bottom="0.15748031496062992" header="0.31496062992125984" footer="0.31496062992125984"/>
  <pageSetup paperSize="9" scale="85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70"/>
  <sheetViews>
    <sheetView tabSelected="1" zoomScale="59" zoomScaleNormal="59" workbookViewId="0">
      <selection activeCell="AB35" sqref="AB35"/>
    </sheetView>
  </sheetViews>
  <sheetFormatPr defaultRowHeight="18.75" x14ac:dyDescent="0.3"/>
  <cols>
    <col min="1" max="1" width="11.7109375" style="66" customWidth="1"/>
    <col min="2" max="2" width="5.85546875" style="62" customWidth="1"/>
    <col min="3" max="3" width="32.140625" style="59" customWidth="1"/>
    <col min="4" max="4" width="10.140625" style="65" customWidth="1"/>
    <col min="5" max="5" width="7.7109375" style="61" customWidth="1"/>
    <col min="6" max="7" width="5.28515625" style="68" customWidth="1"/>
    <col min="8" max="10" width="5.28515625" style="11" customWidth="1"/>
    <col min="11" max="12" width="5.28515625" style="68" customWidth="1"/>
    <col min="13" max="13" width="5.28515625" style="11" customWidth="1"/>
    <col min="14" max="14" width="5.28515625" style="68" customWidth="1"/>
    <col min="15" max="15" width="5.28515625" style="63" customWidth="1"/>
    <col min="16" max="21" width="4.42578125" style="12" customWidth="1"/>
    <col min="22" max="23" width="4.140625" style="61" customWidth="1"/>
    <col min="24" max="24" width="4.42578125" style="61" customWidth="1"/>
    <col min="25" max="50" width="9.140625" style="61"/>
    <col min="51" max="16384" width="9.140625" style="59"/>
  </cols>
  <sheetData>
    <row r="1" spans="1:51" x14ac:dyDescent="0.3">
      <c r="A1" s="67"/>
      <c r="B1" s="60"/>
      <c r="C1" s="58"/>
      <c r="D1" s="64"/>
      <c r="E1" s="69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51" s="3" customFormat="1" x14ac:dyDescent="0.3">
      <c r="A2" s="82" t="s">
        <v>296</v>
      </c>
      <c r="C2" s="82"/>
      <c r="D2" s="83"/>
      <c r="E2" s="88" t="s">
        <v>280</v>
      </c>
      <c r="F2" s="81"/>
      <c r="G2" s="81"/>
      <c r="H2" s="81"/>
      <c r="I2" s="81"/>
      <c r="J2" s="81"/>
      <c r="K2" s="81"/>
      <c r="L2" s="81"/>
      <c r="M2" s="81"/>
      <c r="N2" s="81"/>
      <c r="O2" s="81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</row>
    <row r="3" spans="1:51" s="3" customFormat="1" x14ac:dyDescent="0.3">
      <c r="A3" s="57"/>
      <c r="B3" s="4"/>
      <c r="C3" s="5"/>
      <c r="D3" s="6"/>
      <c r="E3" s="6"/>
      <c r="F3" s="87"/>
      <c r="G3" s="87"/>
      <c r="H3" s="87"/>
      <c r="I3" s="87"/>
      <c r="J3" s="87"/>
      <c r="K3" s="87"/>
      <c r="L3" s="87"/>
      <c r="M3" s="87"/>
      <c r="N3" s="87"/>
      <c r="O3" s="87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</row>
    <row r="4" spans="1:51" s="7" customFormat="1" x14ac:dyDescent="0.3">
      <c r="A4" s="78"/>
      <c r="B4" s="54"/>
      <c r="C4" s="54"/>
      <c r="D4" s="79"/>
      <c r="E4" s="54"/>
      <c r="F4" s="80"/>
      <c r="G4" s="80"/>
      <c r="H4" s="80"/>
      <c r="I4" s="86"/>
      <c r="J4" s="86"/>
      <c r="K4" s="86"/>
      <c r="L4" s="86"/>
      <c r="M4" s="86"/>
      <c r="N4" s="86"/>
      <c r="O4" s="86"/>
      <c r="P4" s="17"/>
      <c r="Q4" s="17"/>
      <c r="R4" s="17"/>
      <c r="S4" s="17"/>
      <c r="T4" s="17"/>
      <c r="U4" s="17"/>
      <c r="V4" s="17"/>
      <c r="W4" s="17"/>
      <c r="X4" s="12"/>
      <c r="AY4" s="176"/>
    </row>
    <row r="5" spans="1:51" s="8" customFormat="1" x14ac:dyDescent="0.3">
      <c r="A5" s="71" t="s">
        <v>233</v>
      </c>
      <c r="B5" s="53"/>
      <c r="C5" s="72"/>
      <c r="D5" s="73"/>
      <c r="E5" s="74" t="s">
        <v>256</v>
      </c>
      <c r="F5" s="53"/>
      <c r="G5" s="75"/>
      <c r="H5" s="76"/>
      <c r="I5" s="76"/>
      <c r="J5" s="76"/>
      <c r="K5" s="76"/>
      <c r="L5" s="76"/>
      <c r="M5" s="76"/>
      <c r="N5" s="76"/>
      <c r="O5" s="76"/>
      <c r="P5" s="17"/>
      <c r="Q5" s="17"/>
      <c r="R5" s="17"/>
      <c r="S5" s="17"/>
      <c r="T5" s="17"/>
      <c r="U5" s="17"/>
      <c r="X5" s="12"/>
      <c r="AY5" s="177"/>
    </row>
    <row r="6" spans="1:51" s="8" customFormat="1" x14ac:dyDescent="0.3">
      <c r="A6" s="77" t="s">
        <v>279</v>
      </c>
      <c r="B6" s="53"/>
      <c r="C6" s="72"/>
      <c r="D6" s="73"/>
      <c r="E6" s="74" t="s">
        <v>257</v>
      </c>
      <c r="F6" s="53"/>
      <c r="G6" s="75"/>
      <c r="H6" s="75"/>
      <c r="I6" s="75"/>
      <c r="J6" s="75"/>
      <c r="K6" s="75"/>
      <c r="L6" s="75"/>
      <c r="M6" s="75"/>
      <c r="N6" s="75"/>
      <c r="O6" s="75"/>
      <c r="P6" s="10"/>
      <c r="Q6" s="10"/>
      <c r="R6" s="10"/>
      <c r="S6" s="10"/>
      <c r="T6" s="10"/>
      <c r="U6" s="10"/>
      <c r="AY6" s="177"/>
    </row>
    <row r="7" spans="1:51" s="8" customFormat="1" x14ac:dyDescent="0.3">
      <c r="A7" s="77" t="s">
        <v>253</v>
      </c>
      <c r="B7" s="53"/>
      <c r="C7" s="72"/>
      <c r="D7" s="73"/>
      <c r="E7" s="74" t="s">
        <v>281</v>
      </c>
      <c r="F7" s="53"/>
      <c r="G7" s="75"/>
      <c r="H7" s="75"/>
      <c r="I7" s="75"/>
      <c r="J7" s="75"/>
      <c r="K7" s="75"/>
      <c r="L7" s="75"/>
      <c r="M7" s="75"/>
      <c r="N7" s="75"/>
      <c r="O7" s="75"/>
      <c r="P7" s="10"/>
      <c r="Q7" s="10"/>
      <c r="R7" s="10"/>
      <c r="S7" s="10"/>
      <c r="T7" s="10"/>
      <c r="U7" s="10"/>
      <c r="AY7" s="177"/>
    </row>
    <row r="8" spans="1:51" s="8" customFormat="1" x14ac:dyDescent="0.3">
      <c r="A8" s="77" t="s">
        <v>254</v>
      </c>
      <c r="B8" s="53"/>
      <c r="C8" s="72"/>
      <c r="D8" s="73"/>
      <c r="E8" s="74" t="s">
        <v>258</v>
      </c>
      <c r="F8" s="53"/>
      <c r="G8" s="75"/>
      <c r="H8" s="75"/>
      <c r="I8" s="75"/>
      <c r="J8" s="75"/>
      <c r="K8" s="75"/>
      <c r="L8" s="75"/>
      <c r="M8" s="75"/>
      <c r="N8" s="75"/>
      <c r="O8" s="75"/>
      <c r="P8" s="10"/>
      <c r="Q8" s="10"/>
      <c r="R8" s="10"/>
      <c r="S8" s="10"/>
      <c r="T8" s="10"/>
      <c r="U8" s="10"/>
      <c r="V8" s="10"/>
      <c r="W8" s="10"/>
      <c r="AY8" s="177"/>
    </row>
    <row r="9" spans="1:51" s="8" customFormat="1" x14ac:dyDescent="0.3">
      <c r="A9" s="77" t="s">
        <v>255</v>
      </c>
      <c r="B9" s="53"/>
      <c r="C9" s="72"/>
      <c r="D9" s="73"/>
      <c r="E9" s="74" t="s">
        <v>282</v>
      </c>
      <c r="F9" s="53"/>
      <c r="G9" s="75"/>
      <c r="H9" s="75"/>
      <c r="I9" s="75"/>
      <c r="J9" s="75"/>
      <c r="K9" s="75"/>
      <c r="L9" s="75"/>
      <c r="M9" s="75"/>
      <c r="N9" s="75"/>
      <c r="O9" s="75"/>
      <c r="P9" s="10"/>
      <c r="Q9" s="10"/>
      <c r="R9" s="10"/>
      <c r="S9" s="10"/>
      <c r="T9" s="10"/>
      <c r="U9" s="10"/>
      <c r="AY9" s="177"/>
    </row>
    <row r="10" spans="1:51" s="7" customFormat="1" ht="19.5" customHeight="1" thickBot="1" x14ac:dyDescent="0.35">
      <c r="A10" s="78"/>
      <c r="B10" s="70"/>
      <c r="C10" s="54"/>
      <c r="D10" s="79"/>
      <c r="E10" s="79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10"/>
      <c r="Q10" s="10"/>
      <c r="R10" s="10"/>
      <c r="S10" s="10"/>
      <c r="T10" s="10"/>
      <c r="U10" s="10"/>
      <c r="AY10" s="176"/>
    </row>
    <row r="11" spans="1:51" s="9" customFormat="1" ht="82.5" customHeight="1" thickBot="1" x14ac:dyDescent="0.35">
      <c r="A11" s="180" t="s">
        <v>66</v>
      </c>
      <c r="B11" s="181" t="s">
        <v>67</v>
      </c>
      <c r="C11" s="181" t="s">
        <v>40</v>
      </c>
      <c r="D11" s="182" t="s">
        <v>41</v>
      </c>
      <c r="E11" s="147" t="s">
        <v>68</v>
      </c>
      <c r="F11" s="184">
        <v>1</v>
      </c>
      <c r="G11" s="128">
        <v>2</v>
      </c>
      <c r="H11" s="129">
        <v>3</v>
      </c>
      <c r="I11" s="168">
        <v>4</v>
      </c>
      <c r="J11" s="168">
        <v>5</v>
      </c>
      <c r="K11" s="187">
        <v>6</v>
      </c>
      <c r="L11" s="187">
        <v>7</v>
      </c>
      <c r="M11" s="168">
        <v>8</v>
      </c>
      <c r="N11" s="128">
        <v>9</v>
      </c>
      <c r="O11" s="183">
        <v>10</v>
      </c>
      <c r="P11" s="179"/>
      <c r="Q11" s="178"/>
      <c r="R11" s="178"/>
      <c r="S11" s="178"/>
      <c r="T11" s="178"/>
      <c r="U11" s="178"/>
      <c r="V11" s="178"/>
      <c r="W11" s="17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20"/>
    </row>
    <row r="12" spans="1:51" x14ac:dyDescent="0.3">
      <c r="A12" s="308" t="s">
        <v>61</v>
      </c>
      <c r="B12" s="256">
        <v>2</v>
      </c>
      <c r="C12" s="256" t="s">
        <v>38</v>
      </c>
      <c r="D12" s="310">
        <v>2009</v>
      </c>
      <c r="E12" s="290">
        <f>H12+I12+J12+M12+O12</f>
        <v>47</v>
      </c>
      <c r="F12" s="185"/>
      <c r="G12" s="185"/>
      <c r="H12" s="173">
        <v>6</v>
      </c>
      <c r="I12" s="173">
        <v>6</v>
      </c>
      <c r="J12" s="173">
        <v>8</v>
      </c>
      <c r="K12" s="185"/>
      <c r="L12" s="185"/>
      <c r="M12" s="173">
        <v>7</v>
      </c>
      <c r="N12" s="185"/>
      <c r="O12" s="174">
        <v>20</v>
      </c>
      <c r="P12" s="151"/>
    </row>
    <row r="13" spans="1:51" ht="19.5" thickBot="1" x14ac:dyDescent="0.35">
      <c r="A13" s="309"/>
      <c r="B13" s="257"/>
      <c r="C13" s="257"/>
      <c r="D13" s="311"/>
      <c r="E13" s="291"/>
      <c r="F13" s="186" t="s">
        <v>124</v>
      </c>
      <c r="G13" s="186"/>
      <c r="H13" s="148" t="s">
        <v>106</v>
      </c>
      <c r="I13" s="148" t="s">
        <v>106</v>
      </c>
      <c r="J13" s="148" t="s">
        <v>98</v>
      </c>
      <c r="K13" s="186" t="s">
        <v>123</v>
      </c>
      <c r="L13" s="186" t="s">
        <v>122</v>
      </c>
      <c r="M13" s="148" t="s">
        <v>111</v>
      </c>
      <c r="N13" s="186"/>
      <c r="O13" s="149" t="s">
        <v>122</v>
      </c>
      <c r="P13" s="151"/>
    </row>
    <row r="14" spans="1:51" x14ac:dyDescent="0.3">
      <c r="A14" s="308" t="s">
        <v>48</v>
      </c>
      <c r="B14" s="256">
        <v>1</v>
      </c>
      <c r="C14" s="256" t="s">
        <v>11</v>
      </c>
      <c r="D14" s="310">
        <v>2009</v>
      </c>
      <c r="E14" s="290">
        <f>H14+I14+J14+M14+O14</f>
        <v>33</v>
      </c>
      <c r="F14" s="185"/>
      <c r="G14" s="185"/>
      <c r="H14" s="173">
        <v>5</v>
      </c>
      <c r="I14" s="173">
        <v>4</v>
      </c>
      <c r="J14" s="173"/>
      <c r="K14" s="185"/>
      <c r="L14" s="185"/>
      <c r="M14" s="173">
        <v>13</v>
      </c>
      <c r="N14" s="185"/>
      <c r="O14" s="174">
        <v>11</v>
      </c>
      <c r="P14" s="151"/>
    </row>
    <row r="15" spans="1:51" ht="19.5" thickBot="1" x14ac:dyDescent="0.35">
      <c r="A15" s="309"/>
      <c r="B15" s="257"/>
      <c r="C15" s="257"/>
      <c r="D15" s="311"/>
      <c r="E15" s="291"/>
      <c r="F15" s="186" t="s">
        <v>125</v>
      </c>
      <c r="G15" s="186"/>
      <c r="H15" s="148" t="s">
        <v>80</v>
      </c>
      <c r="I15" s="148" t="s">
        <v>110</v>
      </c>
      <c r="J15" s="148" t="s">
        <v>93</v>
      </c>
      <c r="K15" s="186" t="s">
        <v>124</v>
      </c>
      <c r="L15" s="186" t="s">
        <v>123</v>
      </c>
      <c r="M15" s="148" t="s">
        <v>125</v>
      </c>
      <c r="N15" s="186"/>
      <c r="O15" s="149" t="s">
        <v>126</v>
      </c>
      <c r="P15" s="151"/>
    </row>
    <row r="16" spans="1:51" x14ac:dyDescent="0.3">
      <c r="A16" s="308" t="s">
        <v>54</v>
      </c>
      <c r="B16" s="256">
        <v>3</v>
      </c>
      <c r="C16" s="256" t="s">
        <v>22</v>
      </c>
      <c r="D16" s="310">
        <v>2010</v>
      </c>
      <c r="E16" s="290">
        <f>H16+I16+J16+M16+O16</f>
        <v>9</v>
      </c>
      <c r="F16" s="185"/>
      <c r="G16" s="185"/>
      <c r="H16" s="173"/>
      <c r="I16" s="173"/>
      <c r="J16" s="173"/>
      <c r="K16" s="185"/>
      <c r="L16" s="185"/>
      <c r="M16" s="173"/>
      <c r="N16" s="185"/>
      <c r="O16" s="174">
        <v>9</v>
      </c>
      <c r="P16" s="151"/>
    </row>
    <row r="17" spans="1:21" ht="19.5" thickBot="1" x14ac:dyDescent="0.35">
      <c r="A17" s="309"/>
      <c r="B17" s="257"/>
      <c r="C17" s="257"/>
      <c r="D17" s="311"/>
      <c r="E17" s="291"/>
      <c r="F17" s="186"/>
      <c r="G17" s="186"/>
      <c r="H17" s="148"/>
      <c r="I17" s="148"/>
      <c r="J17" s="148"/>
      <c r="K17" s="186"/>
      <c r="L17" s="186"/>
      <c r="M17" s="148" t="s">
        <v>132</v>
      </c>
      <c r="N17" s="186"/>
      <c r="O17" s="149" t="s">
        <v>127</v>
      </c>
      <c r="P17" s="151"/>
    </row>
    <row r="18" spans="1:21" x14ac:dyDescent="0.3">
      <c r="A18" s="308" t="s">
        <v>64</v>
      </c>
      <c r="B18" s="256">
        <v>4</v>
      </c>
      <c r="C18" s="256" t="s">
        <v>37</v>
      </c>
      <c r="D18" s="310">
        <v>2010</v>
      </c>
      <c r="E18" s="290">
        <f>H18+I18+J18+M18+O18</f>
        <v>6</v>
      </c>
      <c r="F18" s="185"/>
      <c r="G18" s="185"/>
      <c r="H18" s="173"/>
      <c r="I18" s="173"/>
      <c r="J18" s="173"/>
      <c r="K18" s="185"/>
      <c r="L18" s="185"/>
      <c r="M18" s="173">
        <v>6</v>
      </c>
      <c r="N18" s="185"/>
      <c r="O18" s="174"/>
      <c r="P18" s="151"/>
    </row>
    <row r="19" spans="1:21" ht="19.5" thickBot="1" x14ac:dyDescent="0.35">
      <c r="A19" s="309"/>
      <c r="B19" s="257"/>
      <c r="C19" s="257"/>
      <c r="D19" s="311"/>
      <c r="E19" s="291"/>
      <c r="F19" s="186" t="s">
        <v>111</v>
      </c>
      <c r="G19" s="186"/>
      <c r="H19" s="148"/>
      <c r="I19" s="148"/>
      <c r="J19" s="148"/>
      <c r="K19" s="186"/>
      <c r="L19" s="186"/>
      <c r="M19" s="148" t="s">
        <v>106</v>
      </c>
      <c r="N19" s="186"/>
      <c r="O19" s="149"/>
      <c r="P19" s="151"/>
    </row>
    <row r="20" spans="1:21" x14ac:dyDescent="0.3">
      <c r="A20" s="308" t="s">
        <v>60</v>
      </c>
      <c r="B20" s="256">
        <v>5</v>
      </c>
      <c r="C20" s="256" t="s">
        <v>29</v>
      </c>
      <c r="D20" s="310">
        <v>2009</v>
      </c>
      <c r="E20" s="290">
        <f>H20+I20+J20+M20+O20</f>
        <v>4</v>
      </c>
      <c r="F20" s="185"/>
      <c r="G20" s="185"/>
      <c r="H20" s="173"/>
      <c r="I20" s="173"/>
      <c r="J20" s="173"/>
      <c r="K20" s="185"/>
      <c r="L20" s="185"/>
      <c r="M20" s="173"/>
      <c r="N20" s="185"/>
      <c r="O20" s="174">
        <v>4</v>
      </c>
      <c r="P20" s="151"/>
    </row>
    <row r="21" spans="1:21" ht="19.5" thickBot="1" x14ac:dyDescent="0.35">
      <c r="A21" s="309"/>
      <c r="B21" s="257"/>
      <c r="C21" s="257"/>
      <c r="D21" s="311"/>
      <c r="E21" s="291"/>
      <c r="F21" s="186" t="s">
        <v>127</v>
      </c>
      <c r="G21" s="186" t="s">
        <v>70</v>
      </c>
      <c r="H21" s="148" t="s">
        <v>130</v>
      </c>
      <c r="I21" s="148" t="s">
        <v>133</v>
      </c>
      <c r="J21" s="148" t="s">
        <v>130</v>
      </c>
      <c r="K21" s="186" t="s">
        <v>110</v>
      </c>
      <c r="L21" s="186" t="s">
        <v>129</v>
      </c>
      <c r="M21" s="148" t="s">
        <v>114</v>
      </c>
      <c r="N21" s="186" t="s">
        <v>110</v>
      </c>
      <c r="O21" s="149" t="s">
        <v>110</v>
      </c>
      <c r="P21" s="151"/>
    </row>
    <row r="22" spans="1:21" x14ac:dyDescent="0.3">
      <c r="A22" s="308" t="s">
        <v>51</v>
      </c>
      <c r="B22" s="256">
        <v>6</v>
      </c>
      <c r="C22" s="256" t="s">
        <v>15</v>
      </c>
      <c r="D22" s="310">
        <v>2009</v>
      </c>
      <c r="E22" s="290">
        <f t="shared" ref="E22" si="0">H22+I22+J22+M22+O22</f>
        <v>2</v>
      </c>
      <c r="F22" s="185"/>
      <c r="G22" s="185"/>
      <c r="H22" s="173"/>
      <c r="I22" s="173"/>
      <c r="J22" s="173"/>
      <c r="K22" s="185"/>
      <c r="L22" s="185"/>
      <c r="M22" s="173"/>
      <c r="N22" s="185"/>
      <c r="O22" s="174">
        <v>2</v>
      </c>
      <c r="P22" s="151"/>
    </row>
    <row r="23" spans="1:21" ht="19.5" thickBot="1" x14ac:dyDescent="0.35">
      <c r="A23" s="309"/>
      <c r="B23" s="257"/>
      <c r="C23" s="257"/>
      <c r="D23" s="311"/>
      <c r="E23" s="291"/>
      <c r="F23" s="186" t="s">
        <v>93</v>
      </c>
      <c r="G23" s="186"/>
      <c r="H23" s="148"/>
      <c r="I23" s="148"/>
      <c r="J23" s="148"/>
      <c r="K23" s="186" t="s">
        <v>128</v>
      </c>
      <c r="L23" s="186" t="s">
        <v>127</v>
      </c>
      <c r="M23" s="148" t="s">
        <v>121</v>
      </c>
      <c r="N23" s="186"/>
      <c r="O23" s="149" t="s">
        <v>129</v>
      </c>
      <c r="P23" s="151"/>
    </row>
    <row r="24" spans="1:21" x14ac:dyDescent="0.3"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</row>
    <row r="25" spans="1:21" x14ac:dyDescent="0.3"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</row>
    <row r="26" spans="1:21" x14ac:dyDescent="0.3"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</row>
    <row r="27" spans="1:21" x14ac:dyDescent="0.3"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</row>
    <row r="28" spans="1:21" x14ac:dyDescent="0.3"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</row>
    <row r="29" spans="1:21" x14ac:dyDescent="0.3"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</row>
    <row r="30" spans="1:21" x14ac:dyDescent="0.3"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</row>
    <row r="31" spans="1:21" x14ac:dyDescent="0.3"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</row>
    <row r="32" spans="1:21" x14ac:dyDescent="0.3"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</row>
    <row r="33" spans="6:21" x14ac:dyDescent="0.3"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</row>
    <row r="34" spans="6:21" x14ac:dyDescent="0.3"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</row>
    <row r="35" spans="6:21" x14ac:dyDescent="0.3"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</row>
    <row r="36" spans="6:21" x14ac:dyDescent="0.3"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</row>
    <row r="37" spans="6:21" x14ac:dyDescent="0.3"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</row>
    <row r="38" spans="6:21" x14ac:dyDescent="0.3"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</row>
    <row r="39" spans="6:21" x14ac:dyDescent="0.3"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</row>
    <row r="40" spans="6:21" x14ac:dyDescent="0.3"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</row>
    <row r="41" spans="6:21" x14ac:dyDescent="0.3"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</row>
    <row r="42" spans="6:21" x14ac:dyDescent="0.3"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</row>
    <row r="43" spans="6:21" x14ac:dyDescent="0.3"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</row>
    <row r="44" spans="6:21" x14ac:dyDescent="0.3"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</row>
    <row r="45" spans="6:21" x14ac:dyDescent="0.3"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</row>
    <row r="46" spans="6:21" x14ac:dyDescent="0.3"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</row>
    <row r="47" spans="6:21" x14ac:dyDescent="0.3"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</row>
    <row r="48" spans="6:21" x14ac:dyDescent="0.3"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</row>
    <row r="49" spans="6:21" x14ac:dyDescent="0.3"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</row>
    <row r="50" spans="6:21" x14ac:dyDescent="0.3"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</row>
    <row r="51" spans="6:21" x14ac:dyDescent="0.3"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</row>
    <row r="52" spans="6:21" x14ac:dyDescent="0.3"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</row>
    <row r="53" spans="6:21" x14ac:dyDescent="0.3"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</row>
    <row r="54" spans="6:21" x14ac:dyDescent="0.3"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</row>
    <row r="55" spans="6:21" x14ac:dyDescent="0.3"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</row>
    <row r="56" spans="6:21" x14ac:dyDescent="0.3"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</row>
    <row r="57" spans="6:21" x14ac:dyDescent="0.3"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</row>
    <row r="58" spans="6:21" x14ac:dyDescent="0.3"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</row>
    <row r="59" spans="6:21" x14ac:dyDescent="0.3"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</row>
    <row r="60" spans="6:21" x14ac:dyDescent="0.3"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</row>
    <row r="61" spans="6:21" x14ac:dyDescent="0.3"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</row>
    <row r="62" spans="6:21" x14ac:dyDescent="0.3"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</row>
    <row r="63" spans="6:21" x14ac:dyDescent="0.3"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</row>
    <row r="64" spans="6:21" x14ac:dyDescent="0.3"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</row>
    <row r="65" spans="6:21" x14ac:dyDescent="0.3"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</row>
    <row r="66" spans="6:21" x14ac:dyDescent="0.3"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</row>
    <row r="67" spans="6:21" x14ac:dyDescent="0.3"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</row>
    <row r="68" spans="6:21" x14ac:dyDescent="0.3"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</row>
    <row r="69" spans="6:21" x14ac:dyDescent="0.3"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</row>
    <row r="70" spans="6:21" x14ac:dyDescent="0.3"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</row>
  </sheetData>
  <mergeCells count="30">
    <mergeCell ref="B16:B17"/>
    <mergeCell ref="D18:D19"/>
    <mergeCell ref="C18:C19"/>
    <mergeCell ref="B18:B19"/>
    <mergeCell ref="E20:E21"/>
    <mergeCell ref="D20:D21"/>
    <mergeCell ref="C20:C21"/>
    <mergeCell ref="E12:E13"/>
    <mergeCell ref="D12:D13"/>
    <mergeCell ref="C12:C13"/>
    <mergeCell ref="B12:B13"/>
    <mergeCell ref="C16:C17"/>
    <mergeCell ref="B14:B15"/>
    <mergeCell ref="E16:E17"/>
    <mergeCell ref="E18:E19"/>
    <mergeCell ref="E14:E15"/>
    <mergeCell ref="E22:E23"/>
    <mergeCell ref="A16:A17"/>
    <mergeCell ref="A18:A19"/>
    <mergeCell ref="D14:D15"/>
    <mergeCell ref="C14:C15"/>
    <mergeCell ref="D16:D17"/>
    <mergeCell ref="D22:D23"/>
    <mergeCell ref="A12:A13"/>
    <mergeCell ref="C22:C23"/>
    <mergeCell ref="A14:A15"/>
    <mergeCell ref="A20:A21"/>
    <mergeCell ref="A22:A23"/>
    <mergeCell ref="B22:B23"/>
    <mergeCell ref="B20:B21"/>
  </mergeCells>
  <pageMargins left="0.51181102362204722" right="0.31496062992125984" top="0.35433070866141736" bottom="0.35433070866141736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женщины</vt:lpstr>
      <vt:lpstr>юниорки 21-23 лет</vt:lpstr>
      <vt:lpstr>юниорки 19-20 лет</vt:lpstr>
      <vt:lpstr>ст.дев 17-18 лет</vt:lpstr>
      <vt:lpstr>ср.дев 15-16 лет</vt:lpstr>
      <vt:lpstr>мл.дев 13-14 лет</vt:lpstr>
      <vt:lpstr>женщины!Область_печати</vt:lpstr>
      <vt:lpstr>'мл.дев 13-14 лет'!Область_печати</vt:lpstr>
      <vt:lpstr>'ср.дев 15-16 лет'!Область_печати</vt:lpstr>
      <vt:lpstr>'ст.дев 17-18 лет'!Область_печати</vt:lpstr>
      <vt:lpstr>'юниорки 19-20 лет'!Область_печати</vt:lpstr>
      <vt:lpstr>'юниорки 21-23 лет'!Область_печати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Лида</dc:creator>
  <cp:lastModifiedBy>Svetlana</cp:lastModifiedBy>
  <cp:lastPrinted>2023-04-18T06:33:51Z</cp:lastPrinted>
  <dcterms:created xsi:type="dcterms:W3CDTF">2022-10-10T02:38:39Z</dcterms:created>
  <dcterms:modified xsi:type="dcterms:W3CDTF">2023-10-20T06:37:06Z</dcterms:modified>
</cp:coreProperties>
</file>